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<sst xmlns="http://schemas.openxmlformats.org/spreadsheetml/2006/main" count="137" uniqueCount="132">
  <si>
    <t>No</t>
  </si>
  <si>
    <t>Yapılacak İşin Cinsi</t>
  </si>
  <si>
    <t>077-100</t>
  </si>
  <si>
    <t>Alafranga hela taşı</t>
  </si>
  <si>
    <t>078-300</t>
  </si>
  <si>
    <t>Alafranga hela tesisat</t>
  </si>
  <si>
    <t>083-202</t>
  </si>
  <si>
    <t>Pasl.Ç.Eviye</t>
  </si>
  <si>
    <t>084-102</t>
  </si>
  <si>
    <t>Eviye  tesisatı</t>
  </si>
  <si>
    <t>097-203</t>
  </si>
  <si>
    <t>10x10 Plas yer süzg</t>
  </si>
  <si>
    <t>165-708</t>
  </si>
  <si>
    <t>PKKP600 radyatör</t>
  </si>
  <si>
    <t>170-201</t>
  </si>
  <si>
    <t>Köşe tip rad mus-1/2</t>
  </si>
  <si>
    <t>171-201</t>
  </si>
  <si>
    <t>rad rakoru-1/2</t>
  </si>
  <si>
    <t>201-104</t>
  </si>
  <si>
    <t>Dikişli boru-1/2</t>
  </si>
  <si>
    <t>201-105</t>
  </si>
  <si>
    <t>201-106</t>
  </si>
  <si>
    <t>Dikişli boru--3/4</t>
  </si>
  <si>
    <t>Dikişli boru--1</t>
  </si>
  <si>
    <t>201-107</t>
  </si>
  <si>
    <t>Dikişli boru---11/4</t>
  </si>
  <si>
    <t>201-108</t>
  </si>
  <si>
    <t>Dikişli boru--11/2</t>
  </si>
  <si>
    <t>201-109</t>
  </si>
  <si>
    <t>Dikişli boru---2</t>
  </si>
  <si>
    <t>201-110</t>
  </si>
  <si>
    <t>Dikişli boru--21/2</t>
  </si>
  <si>
    <t>201-111</t>
  </si>
  <si>
    <t>Dikişli boru----3</t>
  </si>
  <si>
    <t>201-208</t>
  </si>
  <si>
    <t>204-402</t>
  </si>
  <si>
    <t>PVC pissu boru-70</t>
  </si>
  <si>
    <t>204-403</t>
  </si>
  <si>
    <t>PVC pissu boru-100</t>
  </si>
  <si>
    <t>204-405</t>
  </si>
  <si>
    <t>PVC pissu boru-150</t>
  </si>
  <si>
    <t>204-3102</t>
  </si>
  <si>
    <t>PN20 prop boru-1/2</t>
  </si>
  <si>
    <t>204-3103</t>
  </si>
  <si>
    <t>PN20 prop boru-3/4</t>
  </si>
  <si>
    <t>204-3104</t>
  </si>
  <si>
    <t>PN20 prop boru----1</t>
  </si>
  <si>
    <t>204-3106</t>
  </si>
  <si>
    <t>PN20 prop boru-11/2</t>
  </si>
  <si>
    <t>210-615</t>
  </si>
  <si>
    <t>210-616</t>
  </si>
  <si>
    <t>210-617</t>
  </si>
  <si>
    <t>Küresel vana--2</t>
  </si>
  <si>
    <t>210-618</t>
  </si>
  <si>
    <t>201-1002</t>
  </si>
  <si>
    <t>Doğalgaz boru-26mm</t>
  </si>
  <si>
    <t>201-1006</t>
  </si>
  <si>
    <t>Doğalgaz boru-60mm</t>
  </si>
  <si>
    <t>071-206</t>
  </si>
  <si>
    <t>50X65 Ayaklı Lavabo</t>
  </si>
  <si>
    <t>072-201</t>
  </si>
  <si>
    <t>Lavabo Tes.Uzun Mus</t>
  </si>
  <si>
    <t>40x60 Kristal ayna</t>
  </si>
  <si>
    <t>073-202</t>
  </si>
  <si>
    <t>097-101</t>
  </si>
  <si>
    <t>Yer süzgeci/pik/15x24</t>
  </si>
  <si>
    <t>104-103</t>
  </si>
  <si>
    <t>Flatör-3/4</t>
  </si>
  <si>
    <t>207-102</t>
  </si>
  <si>
    <t>Şiber Vana-3/4</t>
  </si>
  <si>
    <t>207-104</t>
  </si>
  <si>
    <t>özel</t>
  </si>
  <si>
    <t>201-204</t>
  </si>
  <si>
    <t>galvaniz boru-3/4</t>
  </si>
  <si>
    <t>galvaniz boru-2</t>
  </si>
  <si>
    <t>boru montajı(x0,3)</t>
  </si>
  <si>
    <t>boru montajı(x0.45)</t>
  </si>
  <si>
    <t>261-102</t>
  </si>
  <si>
    <t>Galv.Hava Kanalı-250mm</t>
  </si>
  <si>
    <t>261-103</t>
  </si>
  <si>
    <t>TOPLAM</t>
  </si>
  <si>
    <t>080-102</t>
  </si>
  <si>
    <t>pisuar ve tesisatı</t>
  </si>
  <si>
    <t>152-2110</t>
  </si>
  <si>
    <t>Kalorifer Kazanı-500.000 Kcal/h</t>
  </si>
  <si>
    <t>174-515</t>
  </si>
  <si>
    <t>193-201</t>
  </si>
  <si>
    <t>Çift Cidarlı Pasl.Çelik Baca-140 mm</t>
  </si>
  <si>
    <t>boru montajı(x0,25)</t>
  </si>
  <si>
    <t>Galv.Hava Kanalı-499mm</t>
  </si>
  <si>
    <t>Galv.Hava Kanalı-990mm</t>
  </si>
  <si>
    <t>227-204</t>
  </si>
  <si>
    <t>Geri Tepme Ventili-32 mm</t>
  </si>
  <si>
    <t>Küresel vana-1 1/4</t>
  </si>
  <si>
    <t>Küresel vana--2 1/2</t>
  </si>
  <si>
    <t>Havagazı kapama musluğu-20 mm</t>
  </si>
  <si>
    <t>115-102</t>
  </si>
  <si>
    <t>Hidrant-100 mm</t>
  </si>
  <si>
    <t>267-401</t>
  </si>
  <si>
    <t>Menfez-Sabit Kanatlı-500 cm(ad)</t>
  </si>
  <si>
    <t>268-101</t>
  </si>
  <si>
    <t>Anemostad-6"-15 cm</t>
  </si>
  <si>
    <t>TUTAR
(YTL)</t>
  </si>
  <si>
    <t>Br.Fiyat
(YTL)</t>
  </si>
  <si>
    <t>Not:* ,açık sarı değerler giriş,gül rengi değerler çıkış değerleridir.</t>
  </si>
  <si>
    <t>*Poz No</t>
  </si>
  <si>
    <t>*Miktar</t>
  </si>
  <si>
    <t>İÇ ÜNİTE SPW-XR363GHN56</t>
  </si>
  <si>
    <t>İÇ ÜNİTE SPW-DR963GHN56</t>
  </si>
  <si>
    <t>DIŞ ÜNİTE SPW-CR1903GDHY8</t>
  </si>
  <si>
    <t>VAM-Taze Hava Cihazı-1000 m3/h</t>
  </si>
  <si>
    <t xml:space="preserve">105-608 </t>
  </si>
  <si>
    <t xml:space="preserve"> Prizmatik Çelik Su depo-12 m3</t>
  </si>
  <si>
    <t>216-704</t>
  </si>
  <si>
    <t>Sirk.Pompası(ikiz)-5/20m3/h-2/8,7mss</t>
  </si>
  <si>
    <t>107-622</t>
  </si>
  <si>
    <t>Tam Otom.Hidrofor0-5m3/h-4/6 bar</t>
  </si>
  <si>
    <t>Şiber Vana-11/2-32 mm</t>
  </si>
  <si>
    <t>Küresel vana-1 1/2-50mm</t>
  </si>
  <si>
    <t>115-107</t>
  </si>
  <si>
    <t>Havagazı kapama musluğu-65 mm</t>
  </si>
  <si>
    <t>261-101</t>
  </si>
  <si>
    <t>Alaturka hela taşı</t>
  </si>
  <si>
    <t>075-101</t>
  </si>
  <si>
    <t>Alaturka hela tesisatı</t>
  </si>
  <si>
    <t>076-500</t>
  </si>
  <si>
    <t>1001-002</t>
  </si>
  <si>
    <t>1002-1004</t>
  </si>
  <si>
    <t>Yangın dolabı-50x65x15-30m</t>
  </si>
  <si>
    <t>İç-Dış Ünite Kumanda Cihaz+pano</t>
  </si>
  <si>
    <t>Kapalı Genleşme Deposu--750 lt</t>
  </si>
  <si>
    <t>GENEL MEKANİK TESİSAT KEŞİF ÖZETİ-2007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</si>
</sst>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7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5" borderId="4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I38" sqref="I38"/>
    </sheetView>
  </sheetViews>
  <sheetFormatPr defaultColWidth="9.00390625" defaultRowHeight="12.75"/>
  <cols>
    <col min="1" max="1" width="4.00390625" style="0" customWidth="1"/>
    <col min="2" max="2" width="9.625" style="0" customWidth="1"/>
    <col min="4" max="4" width="30.625" style="0" customWidth="1"/>
    <col min="5" max="5" width="7.125" style="0" customWidth="1"/>
    <col min="6" max="6" width="10.375" style="0" customWidth="1"/>
    <col min="7" max="7" width="15.125" style="0" customWidth="1"/>
    <col min="8" max="8" width="15.625" style="0" bestFit="1" customWidth="1"/>
  </cols>
  <sheetData>
    <row r="2" spans="1:7" ht="28.5" customHeight="1">
      <c r="A2" s="32" t="s">
        <v>131</v>
      </c>
      <c r="B2" s="33"/>
      <c r="C2" s="33"/>
      <c r="D2" s="33"/>
      <c r="E2" s="33"/>
      <c r="F2" s="33"/>
      <c r="G2" s="33"/>
    </row>
    <row r="4" spans="1:7" ht="15">
      <c r="A4" s="25" t="s">
        <v>104</v>
      </c>
      <c r="B4" s="25"/>
      <c r="C4" s="25"/>
      <c r="D4" s="25"/>
      <c r="E4" s="25"/>
      <c r="F4" s="26"/>
      <c r="G4" s="26"/>
    </row>
    <row r="5" spans="1:7" ht="25.5">
      <c r="A5" s="1" t="s">
        <v>0</v>
      </c>
      <c r="B5" s="9" t="s">
        <v>105</v>
      </c>
      <c r="C5" s="27" t="s">
        <v>1</v>
      </c>
      <c r="D5" s="30"/>
      <c r="E5" s="9" t="s">
        <v>106</v>
      </c>
      <c r="F5" s="10" t="s">
        <v>103</v>
      </c>
      <c r="G5" s="8" t="s">
        <v>102</v>
      </c>
    </row>
    <row r="6" spans="1:8" ht="12.75">
      <c r="A6" s="1">
        <v>2</v>
      </c>
      <c r="B6" s="11" t="s">
        <v>58</v>
      </c>
      <c r="C6" s="27" t="s">
        <v>59</v>
      </c>
      <c r="D6" s="28"/>
      <c r="E6" s="2">
        <v>20</v>
      </c>
      <c r="F6" s="21">
        <v>122.4</v>
      </c>
      <c r="G6" s="6">
        <f>E6*F6</f>
        <v>2448</v>
      </c>
      <c r="H6" s="17"/>
    </row>
    <row r="7" spans="1:9" ht="12.75">
      <c r="A7" s="1">
        <v>3</v>
      </c>
      <c r="B7" s="11" t="s">
        <v>60</v>
      </c>
      <c r="C7" s="27" t="s">
        <v>61</v>
      </c>
      <c r="D7" s="28"/>
      <c r="E7" s="2">
        <v>20</v>
      </c>
      <c r="F7" s="21">
        <v>115</v>
      </c>
      <c r="G7" s="6">
        <f aca="true" t="shared" si="0" ref="G7:G30">E7*F7</f>
        <v>2300</v>
      </c>
      <c r="H7" s="17"/>
      <c r="I7" s="13"/>
    </row>
    <row r="8" spans="1:8" ht="12.75">
      <c r="A8" s="1">
        <v>4</v>
      </c>
      <c r="B8" s="11" t="s">
        <v>63</v>
      </c>
      <c r="C8" s="27" t="s">
        <v>62</v>
      </c>
      <c r="D8" s="31"/>
      <c r="E8" s="2">
        <v>20</v>
      </c>
      <c r="F8" s="21">
        <v>43</v>
      </c>
      <c r="G8" s="6">
        <f t="shared" si="0"/>
        <v>860</v>
      </c>
      <c r="H8" s="17"/>
    </row>
    <row r="9" spans="1:8" ht="12.75">
      <c r="A9" s="1"/>
      <c r="B9" s="11" t="s">
        <v>123</v>
      </c>
      <c r="C9" s="27" t="s">
        <v>122</v>
      </c>
      <c r="D9" s="31"/>
      <c r="E9" s="2">
        <v>8</v>
      </c>
      <c r="F9" s="21">
        <v>61.4</v>
      </c>
      <c r="G9" s="6">
        <f>E9*F9</f>
        <v>491.2</v>
      </c>
      <c r="H9" s="17"/>
    </row>
    <row r="10" spans="1:8" ht="12.75">
      <c r="A10" s="1"/>
      <c r="B10" s="11" t="s">
        <v>125</v>
      </c>
      <c r="C10" s="27" t="s">
        <v>124</v>
      </c>
      <c r="D10" s="31"/>
      <c r="E10" s="2">
        <v>8</v>
      </c>
      <c r="F10" s="21">
        <v>37.5</v>
      </c>
      <c r="G10" s="6">
        <f>E10*F10</f>
        <v>300</v>
      </c>
      <c r="H10" s="17"/>
    </row>
    <row r="11" spans="1:8" ht="12.75">
      <c r="A11" s="1">
        <v>5</v>
      </c>
      <c r="B11" s="11" t="s">
        <v>2</v>
      </c>
      <c r="C11" s="27" t="s">
        <v>3</v>
      </c>
      <c r="D11" s="31"/>
      <c r="E11" s="2">
        <v>23</v>
      </c>
      <c r="F11" s="21">
        <v>73</v>
      </c>
      <c r="G11" s="6">
        <f t="shared" si="0"/>
        <v>1679</v>
      </c>
      <c r="H11" s="17"/>
    </row>
    <row r="12" spans="1:8" ht="12.75">
      <c r="A12" s="1">
        <v>6</v>
      </c>
      <c r="B12" s="9" t="s">
        <v>4</v>
      </c>
      <c r="C12" s="27" t="s">
        <v>5</v>
      </c>
      <c r="D12" s="28"/>
      <c r="E12" s="2">
        <v>23</v>
      </c>
      <c r="F12" s="21">
        <v>69</v>
      </c>
      <c r="G12" s="6">
        <f t="shared" si="0"/>
        <v>1587</v>
      </c>
      <c r="H12" s="17"/>
    </row>
    <row r="13" spans="1:8" ht="12.75">
      <c r="A13" s="1">
        <v>7</v>
      </c>
      <c r="B13" s="9" t="s">
        <v>81</v>
      </c>
      <c r="C13" s="27" t="s">
        <v>82</v>
      </c>
      <c r="D13" s="31"/>
      <c r="E13" s="2">
        <v>12</v>
      </c>
      <c r="F13" s="21">
        <v>88</v>
      </c>
      <c r="G13" s="6">
        <f t="shared" si="0"/>
        <v>1056</v>
      </c>
      <c r="H13" s="17"/>
    </row>
    <row r="14" spans="1:8" ht="12.75">
      <c r="A14" s="1">
        <v>8</v>
      </c>
      <c r="B14" s="9" t="s">
        <v>6</v>
      </c>
      <c r="C14" s="27" t="s">
        <v>7</v>
      </c>
      <c r="D14" s="31"/>
      <c r="E14" s="2">
        <v>2</v>
      </c>
      <c r="F14" s="21">
        <v>55</v>
      </c>
      <c r="G14" s="6">
        <f t="shared" si="0"/>
        <v>110</v>
      </c>
      <c r="H14" s="17"/>
    </row>
    <row r="15" spans="1:8" ht="12.75">
      <c r="A15" s="1">
        <v>9</v>
      </c>
      <c r="B15" s="11" t="s">
        <v>8</v>
      </c>
      <c r="C15" s="27" t="s">
        <v>9</v>
      </c>
      <c r="D15" s="31"/>
      <c r="E15" s="2">
        <v>2</v>
      </c>
      <c r="F15" s="21">
        <v>101.2</v>
      </c>
      <c r="G15" s="6">
        <f t="shared" si="0"/>
        <v>202.4</v>
      </c>
      <c r="H15" s="17"/>
    </row>
    <row r="16" spans="1:8" ht="12.75">
      <c r="A16" s="1">
        <v>10</v>
      </c>
      <c r="B16" s="11" t="s">
        <v>64</v>
      </c>
      <c r="C16" s="27" t="s">
        <v>65</v>
      </c>
      <c r="D16" s="28"/>
      <c r="E16" s="2">
        <v>5</v>
      </c>
      <c r="F16" s="21">
        <v>19.95</v>
      </c>
      <c r="G16" s="6">
        <f t="shared" si="0"/>
        <v>99.75</v>
      </c>
      <c r="H16" s="17"/>
    </row>
    <row r="17" spans="1:9" ht="12.75">
      <c r="A17" s="1">
        <v>11</v>
      </c>
      <c r="B17" s="11" t="s">
        <v>10</v>
      </c>
      <c r="C17" s="27" t="s">
        <v>11</v>
      </c>
      <c r="D17" s="31"/>
      <c r="E17" s="2">
        <v>4</v>
      </c>
      <c r="F17" s="22">
        <v>3.7</v>
      </c>
      <c r="G17" s="6">
        <f t="shared" si="0"/>
        <v>14.8</v>
      </c>
      <c r="H17" s="18"/>
      <c r="I17" s="14"/>
    </row>
    <row r="18" spans="1:8" ht="12.75">
      <c r="A18" s="1">
        <v>12</v>
      </c>
      <c r="B18" s="11" t="s">
        <v>127</v>
      </c>
      <c r="C18" s="27" t="s">
        <v>128</v>
      </c>
      <c r="D18" s="28"/>
      <c r="E18" s="2">
        <v>12</v>
      </c>
      <c r="F18" s="23">
        <v>821.6</v>
      </c>
      <c r="G18" s="6">
        <f t="shared" si="0"/>
        <v>9859.2</v>
      </c>
      <c r="H18" s="19"/>
    </row>
    <row r="19" spans="1:8" ht="12.75">
      <c r="A19" s="1">
        <v>13</v>
      </c>
      <c r="B19" s="11" t="s">
        <v>126</v>
      </c>
      <c r="C19" s="27" t="s">
        <v>97</v>
      </c>
      <c r="D19" s="30"/>
      <c r="E19" s="2">
        <v>4</v>
      </c>
      <c r="F19" s="21">
        <v>1312.5</v>
      </c>
      <c r="G19" s="6">
        <f t="shared" si="0"/>
        <v>5250</v>
      </c>
      <c r="H19" s="13"/>
    </row>
    <row r="20" spans="1:8" ht="12.75">
      <c r="A20" s="1">
        <v>14</v>
      </c>
      <c r="B20" s="11" t="s">
        <v>66</v>
      </c>
      <c r="C20" s="27" t="s">
        <v>67</v>
      </c>
      <c r="D20" s="28"/>
      <c r="E20" s="2">
        <v>1</v>
      </c>
      <c r="F20" s="24">
        <v>10.9</v>
      </c>
      <c r="G20" s="6">
        <f t="shared" si="0"/>
        <v>10.9</v>
      </c>
      <c r="H20" s="20"/>
    </row>
    <row r="21" spans="1:8" ht="12.75">
      <c r="A21" s="1">
        <v>15</v>
      </c>
      <c r="B21" s="11" t="s">
        <v>111</v>
      </c>
      <c r="C21" s="27" t="s">
        <v>112</v>
      </c>
      <c r="D21" s="28"/>
      <c r="E21" s="2">
        <v>1</v>
      </c>
      <c r="F21" s="21">
        <v>18149.4</v>
      </c>
      <c r="G21" s="6">
        <f t="shared" si="0"/>
        <v>18149.4</v>
      </c>
      <c r="H21" s="17"/>
    </row>
    <row r="22" spans="1:8" ht="12.75">
      <c r="A22" s="1">
        <v>16</v>
      </c>
      <c r="B22" s="11" t="s">
        <v>91</v>
      </c>
      <c r="C22" s="27" t="s">
        <v>92</v>
      </c>
      <c r="D22" s="30"/>
      <c r="E22" s="2">
        <v>1</v>
      </c>
      <c r="F22" s="21">
        <v>25.7</v>
      </c>
      <c r="G22" s="6">
        <f t="shared" si="0"/>
        <v>25.7</v>
      </c>
      <c r="H22" s="17"/>
    </row>
    <row r="23" spans="1:8" ht="12.75">
      <c r="A23" s="1">
        <v>17</v>
      </c>
      <c r="B23" s="11" t="s">
        <v>113</v>
      </c>
      <c r="C23" s="27" t="s">
        <v>114</v>
      </c>
      <c r="D23" s="30"/>
      <c r="E23" s="2">
        <v>2</v>
      </c>
      <c r="F23" s="21">
        <v>850</v>
      </c>
      <c r="G23" s="6">
        <f t="shared" si="0"/>
        <v>1700</v>
      </c>
      <c r="H23" s="17"/>
    </row>
    <row r="24" spans="1:8" ht="12.75">
      <c r="A24" s="1">
        <v>18</v>
      </c>
      <c r="B24" s="11" t="s">
        <v>115</v>
      </c>
      <c r="C24" s="27" t="s">
        <v>116</v>
      </c>
      <c r="D24" s="28"/>
      <c r="E24" s="2">
        <v>1</v>
      </c>
      <c r="F24" s="21">
        <v>1200</v>
      </c>
      <c r="G24" s="6">
        <f t="shared" si="0"/>
        <v>1200</v>
      </c>
      <c r="H24" s="17"/>
    </row>
    <row r="25" spans="1:8" ht="12.75">
      <c r="A25" s="1">
        <v>19</v>
      </c>
      <c r="B25" s="11" t="s">
        <v>83</v>
      </c>
      <c r="C25" s="27" t="s">
        <v>84</v>
      </c>
      <c r="D25" s="28"/>
      <c r="E25" s="2">
        <v>1</v>
      </c>
      <c r="F25" s="21">
        <v>9370.33</v>
      </c>
      <c r="G25" s="6">
        <f t="shared" si="0"/>
        <v>9370.33</v>
      </c>
      <c r="H25" s="17"/>
    </row>
    <row r="26" spans="1:8" ht="12.75">
      <c r="A26" s="1">
        <v>20</v>
      </c>
      <c r="B26" s="11" t="s">
        <v>85</v>
      </c>
      <c r="C26" s="27" t="s">
        <v>130</v>
      </c>
      <c r="D26" s="28"/>
      <c r="E26" s="2">
        <v>1</v>
      </c>
      <c r="F26" s="22">
        <v>1445</v>
      </c>
      <c r="G26" s="6">
        <f t="shared" si="0"/>
        <v>1445</v>
      </c>
      <c r="H26" s="18"/>
    </row>
    <row r="27" spans="1:8" ht="12.75">
      <c r="A27" s="1">
        <v>21</v>
      </c>
      <c r="B27" s="11" t="s">
        <v>86</v>
      </c>
      <c r="C27" s="27" t="s">
        <v>87</v>
      </c>
      <c r="D27" s="28"/>
      <c r="E27" s="2">
        <v>10</v>
      </c>
      <c r="F27" s="21">
        <v>106.3</v>
      </c>
      <c r="G27" s="6">
        <f t="shared" si="0"/>
        <v>1063</v>
      </c>
      <c r="H27" s="17"/>
    </row>
    <row r="28" spans="1:8" ht="12.75">
      <c r="A28" s="1">
        <v>22</v>
      </c>
      <c r="B28" s="11" t="s">
        <v>12</v>
      </c>
      <c r="C28" s="27" t="s">
        <v>13</v>
      </c>
      <c r="D28" s="28"/>
      <c r="E28" s="2">
        <v>218</v>
      </c>
      <c r="F28" s="21">
        <v>148.5</v>
      </c>
      <c r="G28" s="6">
        <f t="shared" si="0"/>
        <v>32373</v>
      </c>
      <c r="H28" s="17"/>
    </row>
    <row r="29" spans="1:8" ht="12.75">
      <c r="A29" s="1">
        <v>23</v>
      </c>
      <c r="B29" s="11" t="s">
        <v>14</v>
      </c>
      <c r="C29" s="27" t="s">
        <v>15</v>
      </c>
      <c r="D29" s="28"/>
      <c r="E29" s="2">
        <v>200</v>
      </c>
      <c r="F29" s="24">
        <v>12.4</v>
      </c>
      <c r="G29" s="6">
        <f t="shared" si="0"/>
        <v>2480</v>
      </c>
      <c r="H29" s="20"/>
    </row>
    <row r="30" spans="1:9" ht="12.75">
      <c r="A30" s="1">
        <v>24</v>
      </c>
      <c r="B30" s="11" t="s">
        <v>16</v>
      </c>
      <c r="C30" s="27" t="s">
        <v>17</v>
      </c>
      <c r="D30" s="28"/>
      <c r="E30" s="2">
        <v>200</v>
      </c>
      <c r="F30" s="22">
        <v>6.6</v>
      </c>
      <c r="G30" s="6">
        <f t="shared" si="0"/>
        <v>1320</v>
      </c>
      <c r="H30" s="18"/>
      <c r="I30" s="3"/>
    </row>
    <row r="31" spans="1:8" ht="12.75">
      <c r="A31" s="1">
        <v>25</v>
      </c>
      <c r="B31" s="11" t="s">
        <v>72</v>
      </c>
      <c r="C31" s="27" t="s">
        <v>73</v>
      </c>
      <c r="D31" s="28"/>
      <c r="E31" s="2">
        <v>5</v>
      </c>
      <c r="F31" s="24">
        <v>3.8</v>
      </c>
      <c r="G31" s="6">
        <f aca="true" t="shared" si="1" ref="G31:G53">E31*F31</f>
        <v>19</v>
      </c>
      <c r="H31" s="20"/>
    </row>
    <row r="32" spans="1:8" ht="12.75">
      <c r="A32" s="1">
        <v>26</v>
      </c>
      <c r="B32" s="11" t="s">
        <v>34</v>
      </c>
      <c r="C32" s="27" t="s">
        <v>74</v>
      </c>
      <c r="D32" s="28"/>
      <c r="E32" s="2">
        <v>75</v>
      </c>
      <c r="F32" s="24">
        <v>10.8</v>
      </c>
      <c r="G32" s="6">
        <f t="shared" si="1"/>
        <v>810</v>
      </c>
      <c r="H32" s="15"/>
    </row>
    <row r="33" spans="1:8" ht="12.75">
      <c r="A33" s="1">
        <v>27</v>
      </c>
      <c r="B33" s="11"/>
      <c r="C33" s="27" t="s">
        <v>75</v>
      </c>
      <c r="D33" s="28"/>
      <c r="E33" s="2">
        <v>1</v>
      </c>
      <c r="F33" s="7">
        <f>(G31+G32)*0.3</f>
        <v>248.7</v>
      </c>
      <c r="G33" s="6">
        <f t="shared" si="1"/>
        <v>248.7</v>
      </c>
      <c r="H33" s="15"/>
    </row>
    <row r="34" spans="1:8" ht="12.75">
      <c r="A34" s="1">
        <v>28</v>
      </c>
      <c r="B34" s="11" t="s">
        <v>18</v>
      </c>
      <c r="C34" s="27" t="s">
        <v>19</v>
      </c>
      <c r="D34" s="28"/>
      <c r="E34" s="2">
        <v>1</v>
      </c>
      <c r="F34" s="24">
        <v>2.6</v>
      </c>
      <c r="G34" s="6">
        <f t="shared" si="1"/>
        <v>2.6</v>
      </c>
      <c r="H34" s="16"/>
    </row>
    <row r="35" spans="1:8" ht="12.75">
      <c r="A35" s="1">
        <v>29</v>
      </c>
      <c r="B35" s="11" t="s">
        <v>20</v>
      </c>
      <c r="C35" s="27" t="s">
        <v>22</v>
      </c>
      <c r="D35" s="28"/>
      <c r="E35" s="2">
        <v>1</v>
      </c>
      <c r="F35" s="21">
        <v>3</v>
      </c>
      <c r="G35" s="6">
        <f t="shared" si="1"/>
        <v>3</v>
      </c>
      <c r="H35" s="13"/>
    </row>
    <row r="36" spans="1:8" ht="12.75">
      <c r="A36" s="1">
        <v>30</v>
      </c>
      <c r="B36" s="11" t="s">
        <v>21</v>
      </c>
      <c r="C36" s="27" t="s">
        <v>23</v>
      </c>
      <c r="D36" s="28"/>
      <c r="E36" s="2">
        <v>1</v>
      </c>
      <c r="F36" s="24">
        <v>4.1</v>
      </c>
      <c r="G36" s="6">
        <f t="shared" si="1"/>
        <v>4.1</v>
      </c>
      <c r="H36" s="16"/>
    </row>
    <row r="37" spans="1:8" ht="12.75">
      <c r="A37" s="1">
        <v>31</v>
      </c>
      <c r="B37" s="11" t="s">
        <v>24</v>
      </c>
      <c r="C37" s="27" t="s">
        <v>25</v>
      </c>
      <c r="D37" s="28"/>
      <c r="E37" s="2">
        <v>1</v>
      </c>
      <c r="F37" s="24">
        <v>5.1</v>
      </c>
      <c r="G37" s="6">
        <f t="shared" si="1"/>
        <v>5.1</v>
      </c>
      <c r="H37" s="16"/>
    </row>
    <row r="38" spans="1:8" ht="12.75">
      <c r="A38" s="1">
        <v>32</v>
      </c>
      <c r="B38" s="11" t="s">
        <v>26</v>
      </c>
      <c r="C38" s="27" t="s">
        <v>27</v>
      </c>
      <c r="D38" s="28"/>
      <c r="E38" s="2">
        <v>1</v>
      </c>
      <c r="F38" s="24">
        <v>5.9</v>
      </c>
      <c r="G38" s="6">
        <f t="shared" si="1"/>
        <v>5.9</v>
      </c>
      <c r="H38" s="16"/>
    </row>
    <row r="39" spans="1:8" ht="12.75">
      <c r="A39" s="1">
        <v>33</v>
      </c>
      <c r="B39" s="11" t="s">
        <v>28</v>
      </c>
      <c r="C39" s="27" t="s">
        <v>29</v>
      </c>
      <c r="D39" s="28"/>
      <c r="E39" s="2">
        <v>1</v>
      </c>
      <c r="F39" s="24">
        <v>7.7</v>
      </c>
      <c r="G39" s="6">
        <f t="shared" si="1"/>
        <v>7.7</v>
      </c>
      <c r="H39" s="16"/>
    </row>
    <row r="40" spans="1:8" ht="12.75">
      <c r="A40" s="1">
        <v>34</v>
      </c>
      <c r="B40" s="11" t="s">
        <v>30</v>
      </c>
      <c r="C40" s="27" t="s">
        <v>31</v>
      </c>
      <c r="D40" s="28"/>
      <c r="E40" s="2">
        <v>1</v>
      </c>
      <c r="F40" s="24">
        <v>10.2</v>
      </c>
      <c r="G40" s="6">
        <f t="shared" si="1"/>
        <v>10.2</v>
      </c>
      <c r="H40" s="16"/>
    </row>
    <row r="41" spans="1:8" ht="12.75">
      <c r="A41" s="1">
        <v>35</v>
      </c>
      <c r="B41" s="9" t="s">
        <v>32</v>
      </c>
      <c r="C41" s="27" t="s">
        <v>33</v>
      </c>
      <c r="D41" s="28"/>
      <c r="E41" s="2">
        <v>1</v>
      </c>
      <c r="F41" s="24">
        <v>13</v>
      </c>
      <c r="G41" s="6">
        <f t="shared" si="1"/>
        <v>13</v>
      </c>
      <c r="H41" s="16"/>
    </row>
    <row r="42" spans="1:8" ht="12.75">
      <c r="A42" s="1">
        <v>36</v>
      </c>
      <c r="B42" s="9"/>
      <c r="C42" s="27" t="s">
        <v>75</v>
      </c>
      <c r="D42" s="28"/>
      <c r="E42" s="2">
        <v>1</v>
      </c>
      <c r="F42" s="7">
        <f>(G34+G35+G36+G37+G38+G39+G40+G41++G41)*0.3</f>
        <v>19.38</v>
      </c>
      <c r="G42" s="6">
        <f>E42*F42</f>
        <v>19.38</v>
      </c>
      <c r="H42" s="16"/>
    </row>
    <row r="43" spans="1:8" ht="12.75">
      <c r="A43" s="1">
        <v>37</v>
      </c>
      <c r="B43" s="9" t="s">
        <v>35</v>
      </c>
      <c r="C43" s="27" t="s">
        <v>36</v>
      </c>
      <c r="D43" s="28"/>
      <c r="E43" s="2">
        <v>40</v>
      </c>
      <c r="F43" s="7">
        <v>3.1</v>
      </c>
      <c r="G43" s="6">
        <f t="shared" si="1"/>
        <v>124</v>
      </c>
      <c r="H43" s="15"/>
    </row>
    <row r="44" spans="1:8" ht="12.75">
      <c r="A44" s="1">
        <v>38</v>
      </c>
      <c r="B44" s="9" t="s">
        <v>37</v>
      </c>
      <c r="C44" s="27" t="s">
        <v>38</v>
      </c>
      <c r="D44" s="28"/>
      <c r="E44" s="2">
        <v>100</v>
      </c>
      <c r="F44" s="24">
        <v>5.5</v>
      </c>
      <c r="G44" s="6">
        <f t="shared" si="1"/>
        <v>550</v>
      </c>
      <c r="H44" s="16"/>
    </row>
    <row r="45" spans="1:8" ht="12.75">
      <c r="A45" s="1">
        <v>39</v>
      </c>
      <c r="B45" s="9" t="s">
        <v>39</v>
      </c>
      <c r="C45" s="27" t="s">
        <v>40</v>
      </c>
      <c r="D45" s="28"/>
      <c r="E45" s="2">
        <v>40</v>
      </c>
      <c r="F45" s="24">
        <v>10.1</v>
      </c>
      <c r="G45" s="6">
        <f t="shared" si="1"/>
        <v>404</v>
      </c>
      <c r="H45" s="16"/>
    </row>
    <row r="46" spans="1:8" ht="12.75">
      <c r="A46" s="1">
        <v>40</v>
      </c>
      <c r="B46" s="9"/>
      <c r="C46" s="27" t="s">
        <v>88</v>
      </c>
      <c r="D46" s="28"/>
      <c r="E46" s="2">
        <v>1</v>
      </c>
      <c r="F46" s="7">
        <f>(G43+G44+G45)*0.25</f>
        <v>269.5</v>
      </c>
      <c r="G46" s="6">
        <f t="shared" si="1"/>
        <v>269.5</v>
      </c>
      <c r="H46" s="16"/>
    </row>
    <row r="47" spans="1:8" ht="12.75">
      <c r="A47" s="1">
        <v>41</v>
      </c>
      <c r="B47" s="9" t="s">
        <v>41</v>
      </c>
      <c r="C47" s="27" t="s">
        <v>42</v>
      </c>
      <c r="D47" s="28"/>
      <c r="E47" s="2"/>
      <c r="F47" s="24">
        <v>2</v>
      </c>
      <c r="G47" s="6">
        <f t="shared" si="1"/>
        <v>0</v>
      </c>
      <c r="H47" s="16"/>
    </row>
    <row r="48" spans="1:8" ht="12.75">
      <c r="A48" s="1">
        <v>42</v>
      </c>
      <c r="B48" s="9" t="s">
        <v>43</v>
      </c>
      <c r="C48" s="27" t="s">
        <v>44</v>
      </c>
      <c r="D48" s="28"/>
      <c r="E48" s="2">
        <v>440</v>
      </c>
      <c r="F48" s="24">
        <v>2.8</v>
      </c>
      <c r="G48" s="6">
        <f t="shared" si="1"/>
        <v>1232</v>
      </c>
      <c r="H48" s="16"/>
    </row>
    <row r="49" spans="1:8" ht="12.75">
      <c r="A49" s="1">
        <v>43</v>
      </c>
      <c r="B49" s="9" t="s">
        <v>45</v>
      </c>
      <c r="C49" s="27" t="s">
        <v>46</v>
      </c>
      <c r="D49" s="28"/>
      <c r="E49" s="2">
        <v>367</v>
      </c>
      <c r="F49" s="24">
        <v>3.6</v>
      </c>
      <c r="G49" s="6">
        <f t="shared" si="1"/>
        <v>1321.2</v>
      </c>
      <c r="H49" s="16"/>
    </row>
    <row r="50" spans="1:8" ht="12.75">
      <c r="A50" s="1">
        <v>44</v>
      </c>
      <c r="B50" s="9" t="s">
        <v>47</v>
      </c>
      <c r="C50" s="27" t="s">
        <v>48</v>
      </c>
      <c r="D50" s="28"/>
      <c r="E50" s="2">
        <v>20</v>
      </c>
      <c r="F50" s="24">
        <v>8.6</v>
      </c>
      <c r="G50" s="6">
        <f t="shared" si="1"/>
        <v>172</v>
      </c>
      <c r="H50" s="16"/>
    </row>
    <row r="51" spans="1:8" ht="12.75">
      <c r="A51" s="1">
        <v>45</v>
      </c>
      <c r="B51" s="9"/>
      <c r="C51" s="27" t="s">
        <v>76</v>
      </c>
      <c r="D51" s="28"/>
      <c r="E51" s="2">
        <v>1</v>
      </c>
      <c r="F51" s="7">
        <f>(G47+G48+G49+G50)*0.45</f>
        <v>1226.34</v>
      </c>
      <c r="G51" s="6">
        <f t="shared" si="1"/>
        <v>1226.34</v>
      </c>
      <c r="H51" s="16"/>
    </row>
    <row r="52" spans="1:8" ht="12.75">
      <c r="A52" s="1">
        <v>46</v>
      </c>
      <c r="B52" s="9" t="s">
        <v>68</v>
      </c>
      <c r="C52" s="27" t="s">
        <v>69</v>
      </c>
      <c r="D52" s="28"/>
      <c r="E52" s="2">
        <v>1</v>
      </c>
      <c r="F52" s="24">
        <v>10.6</v>
      </c>
      <c r="G52" s="6">
        <f t="shared" si="1"/>
        <v>10.6</v>
      </c>
      <c r="H52" s="16"/>
    </row>
    <row r="53" spans="1:8" ht="12.75">
      <c r="A53" s="1">
        <v>47</v>
      </c>
      <c r="B53" s="9" t="s">
        <v>70</v>
      </c>
      <c r="C53" s="27" t="s">
        <v>117</v>
      </c>
      <c r="D53" s="28"/>
      <c r="E53" s="2">
        <v>2</v>
      </c>
      <c r="F53" s="24">
        <v>29.6</v>
      </c>
      <c r="G53" s="6">
        <f t="shared" si="1"/>
        <v>59.2</v>
      </c>
      <c r="H53" s="16"/>
    </row>
    <row r="54" spans="1:8" ht="12.75">
      <c r="A54" s="1">
        <v>48</v>
      </c>
      <c r="B54" s="9" t="s">
        <v>49</v>
      </c>
      <c r="C54" s="27" t="s">
        <v>93</v>
      </c>
      <c r="D54" s="28"/>
      <c r="E54" s="2">
        <v>6</v>
      </c>
      <c r="F54" s="24">
        <v>22.5</v>
      </c>
      <c r="G54" s="6">
        <f aca="true" t="shared" si="2" ref="G54:G66">E54*F54</f>
        <v>135</v>
      </c>
      <c r="H54" s="16"/>
    </row>
    <row r="55" spans="1:8" ht="12.75">
      <c r="A55" s="1">
        <v>49</v>
      </c>
      <c r="B55" s="9" t="s">
        <v>50</v>
      </c>
      <c r="C55" s="27" t="s">
        <v>118</v>
      </c>
      <c r="D55" s="28"/>
      <c r="E55" s="2"/>
      <c r="F55" s="24">
        <v>27.7</v>
      </c>
      <c r="G55" s="6">
        <f t="shared" si="2"/>
        <v>0</v>
      </c>
      <c r="H55" s="16"/>
    </row>
    <row r="56" spans="1:8" ht="12.75">
      <c r="A56" s="1">
        <v>50</v>
      </c>
      <c r="B56" s="9" t="s">
        <v>51</v>
      </c>
      <c r="C56" s="27" t="s">
        <v>52</v>
      </c>
      <c r="D56" s="28"/>
      <c r="E56" s="2">
        <v>4</v>
      </c>
      <c r="F56" s="24">
        <v>44.7</v>
      </c>
      <c r="G56" s="6">
        <f t="shared" si="2"/>
        <v>178.8</v>
      </c>
      <c r="H56" s="16"/>
    </row>
    <row r="57" spans="1:8" ht="12.75">
      <c r="A57" s="1">
        <v>51</v>
      </c>
      <c r="B57" s="9" t="s">
        <v>53</v>
      </c>
      <c r="C57" s="27" t="s">
        <v>94</v>
      </c>
      <c r="D57" s="28"/>
      <c r="E57" s="2">
        <v>2</v>
      </c>
      <c r="F57" s="24">
        <v>47.1</v>
      </c>
      <c r="G57" s="6">
        <f t="shared" si="2"/>
        <v>94.2</v>
      </c>
      <c r="H57" s="16"/>
    </row>
    <row r="58" spans="1:8" ht="12.75">
      <c r="A58" s="1">
        <v>52</v>
      </c>
      <c r="B58" s="9" t="s">
        <v>54</v>
      </c>
      <c r="C58" s="27" t="s">
        <v>55</v>
      </c>
      <c r="D58" s="28"/>
      <c r="E58" s="2">
        <v>60</v>
      </c>
      <c r="F58" s="24">
        <v>4.2</v>
      </c>
      <c r="G58" s="6">
        <f t="shared" si="2"/>
        <v>252</v>
      </c>
      <c r="H58" s="16"/>
    </row>
    <row r="59" spans="1:8" ht="12.75">
      <c r="A59" s="1">
        <v>53</v>
      </c>
      <c r="B59" s="9" t="s">
        <v>56</v>
      </c>
      <c r="C59" s="27" t="s">
        <v>57</v>
      </c>
      <c r="D59" s="28"/>
      <c r="E59" s="2">
        <v>10</v>
      </c>
      <c r="F59" s="24">
        <v>10.8</v>
      </c>
      <c r="G59" s="6">
        <f t="shared" si="2"/>
        <v>108</v>
      </c>
      <c r="H59" s="16"/>
    </row>
    <row r="60" spans="1:8" ht="12.75">
      <c r="A60" s="1">
        <v>54</v>
      </c>
      <c r="B60" s="9" t="s">
        <v>119</v>
      </c>
      <c r="C60" s="27" t="s">
        <v>120</v>
      </c>
      <c r="D60" s="30"/>
      <c r="E60" s="2">
        <v>2</v>
      </c>
      <c r="F60" s="24">
        <v>15</v>
      </c>
      <c r="G60" s="6">
        <f t="shared" si="2"/>
        <v>30</v>
      </c>
      <c r="H60" s="16"/>
    </row>
    <row r="61" spans="1:8" ht="12.75">
      <c r="A61" s="1">
        <v>55</v>
      </c>
      <c r="B61" s="9" t="s">
        <v>96</v>
      </c>
      <c r="C61" s="27" t="s">
        <v>95</v>
      </c>
      <c r="D61" s="30"/>
      <c r="E61" s="2">
        <v>2</v>
      </c>
      <c r="F61" s="24">
        <v>2.4</v>
      </c>
      <c r="G61" s="6">
        <f t="shared" si="2"/>
        <v>4.8</v>
      </c>
      <c r="H61" s="16"/>
    </row>
    <row r="62" spans="1:8" ht="12.75">
      <c r="A62" s="1">
        <v>56</v>
      </c>
      <c r="B62" s="12" t="s">
        <v>98</v>
      </c>
      <c r="C62" s="27" t="s">
        <v>99</v>
      </c>
      <c r="D62" s="29"/>
      <c r="E62" s="5">
        <v>104</v>
      </c>
      <c r="F62" s="24">
        <v>15</v>
      </c>
      <c r="G62" s="6">
        <f t="shared" si="2"/>
        <v>1560</v>
      </c>
      <c r="H62" s="16"/>
    </row>
    <row r="63" spans="1:8" ht="12.75">
      <c r="A63" s="1">
        <v>57</v>
      </c>
      <c r="B63" s="12" t="s">
        <v>100</v>
      </c>
      <c r="C63" s="27" t="s">
        <v>101</v>
      </c>
      <c r="D63" s="29"/>
      <c r="E63" s="5"/>
      <c r="F63" s="7">
        <v>28</v>
      </c>
      <c r="G63" s="6">
        <f t="shared" si="2"/>
        <v>0</v>
      </c>
      <c r="H63" s="16"/>
    </row>
    <row r="64" spans="1:8" ht="12.75">
      <c r="A64" s="1">
        <v>58</v>
      </c>
      <c r="B64" s="12" t="s">
        <v>121</v>
      </c>
      <c r="C64" s="27" t="s">
        <v>78</v>
      </c>
      <c r="D64" s="29"/>
      <c r="E64" s="2">
        <v>132</v>
      </c>
      <c r="F64" s="24">
        <v>36.3</v>
      </c>
      <c r="G64" s="6">
        <f t="shared" si="2"/>
        <v>4791.599999999999</v>
      </c>
      <c r="H64" s="16"/>
    </row>
    <row r="65" spans="1:8" ht="12.75">
      <c r="A65" s="1">
        <v>59</v>
      </c>
      <c r="B65" s="12" t="s">
        <v>77</v>
      </c>
      <c r="C65" s="27" t="s">
        <v>89</v>
      </c>
      <c r="D65" s="29"/>
      <c r="E65" s="2">
        <v>79</v>
      </c>
      <c r="F65" s="24">
        <v>42.7</v>
      </c>
      <c r="G65" s="6">
        <f t="shared" si="2"/>
        <v>3373.3</v>
      </c>
      <c r="H65" s="16"/>
    </row>
    <row r="66" spans="1:8" ht="12.75">
      <c r="A66" s="1">
        <v>60</v>
      </c>
      <c r="B66" s="12" t="s">
        <v>79</v>
      </c>
      <c r="C66" s="27" t="s">
        <v>90</v>
      </c>
      <c r="D66" s="29"/>
      <c r="E66" s="2">
        <v>120</v>
      </c>
      <c r="F66" s="24">
        <v>47.2</v>
      </c>
      <c r="G66" s="6">
        <f t="shared" si="2"/>
        <v>5664</v>
      </c>
      <c r="H66" s="16"/>
    </row>
    <row r="67" spans="1:8" ht="12.75">
      <c r="A67" s="1">
        <v>61</v>
      </c>
      <c r="B67" s="12" t="s">
        <v>71</v>
      </c>
      <c r="C67" s="27" t="s">
        <v>107</v>
      </c>
      <c r="D67" s="30"/>
      <c r="E67" s="2">
        <v>15</v>
      </c>
      <c r="F67" s="7"/>
      <c r="G67" s="6"/>
      <c r="H67" s="16"/>
    </row>
    <row r="68" spans="1:8" ht="12.75">
      <c r="A68" s="1">
        <v>62</v>
      </c>
      <c r="B68" s="12" t="s">
        <v>71</v>
      </c>
      <c r="C68" s="27" t="s">
        <v>108</v>
      </c>
      <c r="D68" s="30"/>
      <c r="E68" s="2">
        <v>13</v>
      </c>
      <c r="F68" s="7"/>
      <c r="G68" s="6"/>
      <c r="H68" s="16"/>
    </row>
    <row r="69" spans="1:8" ht="12.75">
      <c r="A69" s="1">
        <v>63</v>
      </c>
      <c r="B69" s="12" t="s">
        <v>71</v>
      </c>
      <c r="C69" s="27" t="s">
        <v>109</v>
      </c>
      <c r="D69" s="30"/>
      <c r="E69" s="2">
        <v>6</v>
      </c>
      <c r="F69" s="7"/>
      <c r="G69" s="6"/>
      <c r="H69" s="16"/>
    </row>
    <row r="70" spans="1:8" ht="12.75">
      <c r="A70" s="1"/>
      <c r="B70" s="12" t="s">
        <v>71</v>
      </c>
      <c r="C70" s="27" t="s">
        <v>129</v>
      </c>
      <c r="D70" s="30"/>
      <c r="E70" s="2">
        <v>1</v>
      </c>
      <c r="F70" s="7"/>
      <c r="G70" s="6"/>
      <c r="H70" s="16"/>
    </row>
    <row r="71" spans="1:8" ht="12.75">
      <c r="A71" s="1">
        <v>64</v>
      </c>
      <c r="B71" s="12" t="s">
        <v>71</v>
      </c>
      <c r="C71" s="27" t="s">
        <v>110</v>
      </c>
      <c r="D71" s="30"/>
      <c r="E71" s="5">
        <v>12</v>
      </c>
      <c r="F71" s="7"/>
      <c r="G71" s="6"/>
      <c r="H71" s="16"/>
    </row>
    <row r="72" spans="6:7" ht="12.75">
      <c r="F72" s="4" t="s">
        <v>80</v>
      </c>
      <c r="G72" s="6">
        <f>SUM(G6:G71)</f>
        <v>118103.90000000001</v>
      </c>
    </row>
  </sheetData>
  <mergeCells count="69">
    <mergeCell ref="C69:D69"/>
    <mergeCell ref="C71:D71"/>
    <mergeCell ref="C70:D70"/>
    <mergeCell ref="C9:D9"/>
    <mergeCell ref="C10:D10"/>
    <mergeCell ref="C67:D67"/>
    <mergeCell ref="C68:D68"/>
    <mergeCell ref="C61:D61"/>
    <mergeCell ref="C60:D60"/>
    <mergeCell ref="C57:D57"/>
    <mergeCell ref="A2:G2"/>
    <mergeCell ref="C5:D5"/>
    <mergeCell ref="C55:D55"/>
    <mergeCell ref="C56:D56"/>
    <mergeCell ref="C6:D6"/>
    <mergeCell ref="C7:D7"/>
    <mergeCell ref="C12:D12"/>
    <mergeCell ref="C8:D8"/>
    <mergeCell ref="C11:D11"/>
    <mergeCell ref="C15:D15"/>
    <mergeCell ref="C59:D59"/>
    <mergeCell ref="C13:D13"/>
    <mergeCell ref="C17:D17"/>
    <mergeCell ref="C22:D22"/>
    <mergeCell ref="C20:D20"/>
    <mergeCell ref="C19:D19"/>
    <mergeCell ref="C21:D21"/>
    <mergeCell ref="C26:D26"/>
    <mergeCell ref="C27:D27"/>
    <mergeCell ref="C14:D14"/>
    <mergeCell ref="C64:D64"/>
    <mergeCell ref="C23:D23"/>
    <mergeCell ref="C47:D47"/>
    <mergeCell ref="C25:D25"/>
    <mergeCell ref="C46:D46"/>
    <mergeCell ref="C58:D58"/>
    <mergeCell ref="C54:D54"/>
    <mergeCell ref="C24:D24"/>
    <mergeCell ref="C63:D63"/>
    <mergeCell ref="C62:D62"/>
    <mergeCell ref="C65:D65"/>
    <mergeCell ref="C66:D66"/>
    <mergeCell ref="C16:D16"/>
    <mergeCell ref="C18:D18"/>
    <mergeCell ref="C31:D31"/>
    <mergeCell ref="C32:D32"/>
    <mergeCell ref="C28:D28"/>
    <mergeCell ref="C29:D29"/>
    <mergeCell ref="C30:D30"/>
    <mergeCell ref="C33:D33"/>
    <mergeCell ref="C34:D34"/>
    <mergeCell ref="C35:D35"/>
    <mergeCell ref="C36:D36"/>
    <mergeCell ref="C42:D42"/>
    <mergeCell ref="C43:D43"/>
    <mergeCell ref="C37:D37"/>
    <mergeCell ref="C38:D38"/>
    <mergeCell ref="C39:D39"/>
    <mergeCell ref="C40:D40"/>
    <mergeCell ref="A4:G4"/>
    <mergeCell ref="C53:D53"/>
    <mergeCell ref="C51:D51"/>
    <mergeCell ref="C52:D52"/>
    <mergeCell ref="C48:D48"/>
    <mergeCell ref="C50:D50"/>
    <mergeCell ref="C49:D49"/>
    <mergeCell ref="C44:D44"/>
    <mergeCell ref="C45:D45"/>
    <mergeCell ref="C41:D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2006-04-14T06:53:31Z</cp:lastPrinted>
  <dcterms:created xsi:type="dcterms:W3CDTF">2004-05-14T11:39:55Z</dcterms:created>
  <dcterms:modified xsi:type="dcterms:W3CDTF">2007-08-05T15:50:27Z</dcterms:modified>
  <cp:category/>
  <cp:version/>
  <cp:contentType/>
  <cp:contentStatus/>
</cp:coreProperties>
</file>