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mknmuh1</author>
  </authors>
  <commentList>
    <comment ref="J14" authorId="0">
      <text>
        <r>
          <rPr>
            <sz val="8"/>
            <rFont val="Tahoma"/>
            <family val="0"/>
          </rPr>
          <t>Hız seçimi
15-25-40 m/s</t>
        </r>
      </text>
    </comment>
  </commentList>
</comments>
</file>

<file path=xl/sharedStrings.xml><?xml version="1.0" encoding="utf-8"?>
<sst xmlns="http://schemas.openxmlformats.org/spreadsheetml/2006/main" count="30" uniqueCount="28">
  <si>
    <t>3-</t>
  </si>
  <si>
    <t>4-</t>
  </si>
  <si>
    <t>kcal/h</t>
  </si>
  <si>
    <t>Seçilen Buhar Kazanı(Jeneratörü)</t>
  </si>
  <si>
    <t>Cihaz Buhar Debisi</t>
  </si>
  <si>
    <t>Cihaz Buhar Basıncı</t>
  </si>
  <si>
    <t>kg/h</t>
  </si>
  <si>
    <t>bar</t>
  </si>
  <si>
    <t>Kazan Kapasitesi</t>
  </si>
  <si>
    <t>kw</t>
  </si>
  <si>
    <t>Kazan Su Hacmi
Karşı Basınçlı Kazan</t>
  </si>
  <si>
    <t>m3</t>
  </si>
  <si>
    <t>Cihaz Yakıt Sarfiyatı
Doğalgazlı Kazan</t>
  </si>
  <si>
    <t>m3/h</t>
  </si>
  <si>
    <t>Kazan Su Hacmi
Skoç Kazan</t>
  </si>
  <si>
    <t>15.11.07
Yakıt
Br.Fiyatı
TL/m3</t>
  </si>
  <si>
    <t>Saattlik
Yakıt
Maliyeti
TL/h</t>
  </si>
  <si>
    <t xml:space="preserve">
Sıcaklık
t ( C )</t>
  </si>
  <si>
    <t>Suyun
Entalpisi
hf(kj/kg)</t>
  </si>
  <si>
    <t>Gösterge Basıncı
P(bar)</t>
  </si>
  <si>
    <t xml:space="preserve">
Hesap Edilen
Isıl Kapasite
kcal/h</t>
  </si>
  <si>
    <t>Buhar Kazanı
Isıl Kapasite
kcal/h</t>
  </si>
  <si>
    <t>Buhar Kazanı
Buhar
Debisi
kg/h</t>
  </si>
  <si>
    <t>Emn.
B.Çapı
d ( mm )</t>
  </si>
  <si>
    <t>BUHAR HESABI</t>
  </si>
  <si>
    <t>Buhar Hızı
V
(m/s)</t>
  </si>
  <si>
    <t>Buharlaşma
Entalpisi
hf(kj/kg)</t>
  </si>
  <si>
    <t>Buhar
Entalpisi
hf(kj/kg)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</si>
</sst>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\ ?/2"/>
    <numFmt numFmtId="165" formatCode="0.0"/>
    <numFmt numFmtId="166" formatCode="0.0000"/>
    <numFmt numFmtId="167" formatCode="0.000"/>
  </numFmts>
  <fonts count="5">
    <font>
      <sz val="10"/>
      <name val="Arial Tur"/>
      <family val="0"/>
    </font>
    <font>
      <sz val="8"/>
      <name val="Tahoma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8"/>
      <name val="Arial Tur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2" fontId="0" fillId="4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165" fontId="0" fillId="8" borderId="1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3.375" style="0" customWidth="1"/>
    <col min="2" max="2" width="19.75390625" style="0" customWidth="1"/>
    <col min="3" max="3" width="10.25390625" style="0" customWidth="1"/>
    <col min="4" max="4" width="12.00390625" style="0" customWidth="1"/>
    <col min="5" max="5" width="10.625" style="0" customWidth="1"/>
    <col min="6" max="6" width="11.625" style="0" customWidth="1"/>
    <col min="7" max="7" width="10.00390625" style="0" customWidth="1"/>
    <col min="8" max="8" width="7.75390625" style="0" customWidth="1"/>
    <col min="9" max="9" width="11.00390625" style="0" customWidth="1"/>
    <col min="10" max="10" width="8.25390625" style="0" customWidth="1"/>
    <col min="11" max="11" width="8.75390625" style="0" customWidth="1"/>
    <col min="12" max="12" width="3.625" style="0" customWidth="1"/>
  </cols>
  <sheetData>
    <row r="2" spans="1:11" ht="12.75">
      <c r="A2" s="8"/>
      <c r="B2" s="8"/>
      <c r="C2" s="8"/>
      <c r="D2" s="8"/>
      <c r="E2" s="8"/>
      <c r="F2" s="8"/>
      <c r="G2" s="8"/>
      <c r="H2" s="5"/>
      <c r="I2" s="8"/>
      <c r="J2" s="16"/>
      <c r="K2" s="17"/>
    </row>
    <row r="3" spans="1:11" ht="12.75">
      <c r="A3" s="8" t="s">
        <v>0</v>
      </c>
      <c r="B3" s="29" t="s">
        <v>3</v>
      </c>
      <c r="C3" s="30"/>
      <c r="D3" s="31"/>
      <c r="E3" s="8"/>
      <c r="F3" s="8"/>
      <c r="G3" s="8"/>
      <c r="H3" s="8"/>
      <c r="I3" s="8"/>
      <c r="J3" s="16"/>
      <c r="K3" s="17"/>
    </row>
    <row r="4" spans="1:11" ht="12.75">
      <c r="A4" s="8"/>
      <c r="B4" s="18" t="s">
        <v>4</v>
      </c>
      <c r="C4" s="19">
        <v>1666</v>
      </c>
      <c r="D4" s="18" t="s">
        <v>6</v>
      </c>
      <c r="E4" s="8"/>
      <c r="F4" s="8"/>
      <c r="G4" s="8"/>
      <c r="H4" s="8"/>
      <c r="I4" s="8"/>
      <c r="J4" s="16"/>
      <c r="K4" s="17"/>
    </row>
    <row r="5" spans="1:11" ht="12.75">
      <c r="A5" s="8"/>
      <c r="B5" s="18" t="s">
        <v>5</v>
      </c>
      <c r="C5" s="19">
        <v>5</v>
      </c>
      <c r="D5" s="18" t="s">
        <v>7</v>
      </c>
      <c r="E5" s="8"/>
      <c r="F5" s="8"/>
      <c r="G5" s="8"/>
      <c r="H5" s="8"/>
      <c r="I5" s="8"/>
      <c r="J5" s="16"/>
      <c r="K5" s="17"/>
    </row>
    <row r="6" spans="1:11" ht="12.75">
      <c r="A6" s="8"/>
      <c r="B6" s="4" t="s">
        <v>8</v>
      </c>
      <c r="C6" s="4">
        <f>C4*600</f>
        <v>999600</v>
      </c>
      <c r="D6" s="4" t="s">
        <v>2</v>
      </c>
      <c r="E6" s="8"/>
      <c r="F6" s="8"/>
      <c r="G6" s="8"/>
      <c r="H6" s="8"/>
      <c r="I6" s="8"/>
      <c r="J6" s="16"/>
      <c r="K6" s="17"/>
    </row>
    <row r="7" spans="1:11" ht="12.75">
      <c r="A7" s="8"/>
      <c r="B7" s="4" t="s">
        <v>8</v>
      </c>
      <c r="C7" s="20">
        <f>C6/860</f>
        <v>1162.3255813953488</v>
      </c>
      <c r="D7" s="4" t="s">
        <v>9</v>
      </c>
      <c r="E7" s="8"/>
      <c r="F7" s="8"/>
      <c r="G7" s="8"/>
      <c r="H7" s="8"/>
      <c r="I7" s="8"/>
      <c r="J7" s="16"/>
      <c r="K7" s="17"/>
    </row>
    <row r="8" spans="1:11" ht="25.5">
      <c r="A8" s="8"/>
      <c r="B8" s="21" t="s">
        <v>10</v>
      </c>
      <c r="C8" s="22">
        <f>0.01*POWER(C7,0.73)</f>
        <v>1.7285792334557735</v>
      </c>
      <c r="D8" s="4" t="s">
        <v>11</v>
      </c>
      <c r="E8" s="8"/>
      <c r="F8" s="8"/>
      <c r="G8" s="8"/>
      <c r="H8" s="8"/>
      <c r="I8" s="8"/>
      <c r="J8" s="16"/>
      <c r="K8" s="17"/>
    </row>
    <row r="9" spans="1:11" ht="51">
      <c r="A9" s="8"/>
      <c r="B9" s="21" t="s">
        <v>14</v>
      </c>
      <c r="C9" s="20">
        <f>33*POWER(C7,0.73)</f>
        <v>5704.311470404053</v>
      </c>
      <c r="D9" s="4" t="s">
        <v>11</v>
      </c>
      <c r="E9" s="24" t="s">
        <v>15</v>
      </c>
      <c r="F9" s="25" t="s">
        <v>16</v>
      </c>
      <c r="G9" s="8"/>
      <c r="H9" s="8"/>
      <c r="I9" s="8"/>
      <c r="J9" s="16"/>
      <c r="K9" s="17"/>
    </row>
    <row r="10" spans="1:11" ht="25.5">
      <c r="A10" s="8"/>
      <c r="B10" s="23" t="s">
        <v>12</v>
      </c>
      <c r="C10" s="7">
        <f>(860/(8250*0.92))*C7</f>
        <v>131.699604743083</v>
      </c>
      <c r="D10" s="4" t="s">
        <v>13</v>
      </c>
      <c r="E10" s="18"/>
      <c r="F10" s="4"/>
      <c r="G10" s="8"/>
      <c r="H10" s="8"/>
      <c r="I10" s="8"/>
      <c r="J10" s="16"/>
      <c r="K10" s="17"/>
    </row>
    <row r="11" spans="1:11" ht="12.75">
      <c r="A11" s="8"/>
      <c r="B11" s="28"/>
      <c r="C11" s="15"/>
      <c r="D11" s="5"/>
      <c r="E11" s="5"/>
      <c r="F11" s="5"/>
      <c r="G11" s="8"/>
      <c r="H11" s="8"/>
      <c r="I11" s="8"/>
      <c r="J11" s="16"/>
      <c r="K11" s="17"/>
    </row>
    <row r="12" spans="1:11" ht="12.75">
      <c r="A12" s="8"/>
      <c r="B12" s="28"/>
      <c r="C12" s="15"/>
      <c r="D12" s="5"/>
      <c r="E12" s="5"/>
      <c r="F12" s="5"/>
      <c r="G12" s="8"/>
      <c r="H12" s="8"/>
      <c r="I12" s="8"/>
      <c r="J12" s="16"/>
      <c r="K12" s="17"/>
    </row>
    <row r="13" spans="1:11" ht="15.75">
      <c r="A13" s="8" t="s">
        <v>1</v>
      </c>
      <c r="B13" s="32" t="s">
        <v>24</v>
      </c>
      <c r="C13" s="32"/>
      <c r="D13" s="32"/>
      <c r="E13" s="32"/>
      <c r="F13" s="32"/>
      <c r="G13" s="32"/>
      <c r="H13" s="32"/>
      <c r="I13" s="32"/>
      <c r="J13" s="33"/>
      <c r="K13" s="34"/>
    </row>
    <row r="14" spans="1:11" ht="63.75">
      <c r="A14" s="8"/>
      <c r="B14" s="12" t="s">
        <v>20</v>
      </c>
      <c r="C14" s="12" t="s">
        <v>17</v>
      </c>
      <c r="D14" s="2" t="s">
        <v>19</v>
      </c>
      <c r="E14" s="3" t="s">
        <v>18</v>
      </c>
      <c r="F14" s="3" t="s">
        <v>26</v>
      </c>
      <c r="G14" s="3" t="s">
        <v>27</v>
      </c>
      <c r="H14" s="26" t="s">
        <v>22</v>
      </c>
      <c r="I14" s="3" t="s">
        <v>21</v>
      </c>
      <c r="J14" s="12" t="s">
        <v>25</v>
      </c>
      <c r="K14" s="1" t="s">
        <v>23</v>
      </c>
    </row>
    <row r="15" spans="1:11" ht="12.75">
      <c r="A15" s="8"/>
      <c r="B15" s="10">
        <v>1000000</v>
      </c>
      <c r="C15" s="10">
        <v>150</v>
      </c>
      <c r="D15" s="13">
        <f>(0.000000002*POWER(C15,4.3))-1</f>
        <v>3.5522112696109067</v>
      </c>
      <c r="E15" s="6">
        <f>4.73*C15-80.202</f>
        <v>629.2980000000001</v>
      </c>
      <c r="F15" s="6">
        <f>2820.6-4.6412*C15</f>
        <v>2124.42</v>
      </c>
      <c r="G15" s="6">
        <f>2309.4+4.496*C15-0.0101*C15*C15</f>
        <v>2756.55</v>
      </c>
      <c r="H15" s="27">
        <f>B15/600</f>
        <v>1666.6666666666667</v>
      </c>
      <c r="I15" s="9">
        <f>0.24*H15*(E15+F15+G15)</f>
        <v>2204107.2</v>
      </c>
      <c r="J15" s="14">
        <v>20</v>
      </c>
      <c r="K15" s="11">
        <f>19*(POWER((H15/(J15*POWER((D15+1),0.6))),0.5))</f>
        <v>110.07691638428656</v>
      </c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16"/>
      <c r="K16" s="17"/>
    </row>
  </sheetData>
  <mergeCells count="2">
    <mergeCell ref="B3:D3"/>
    <mergeCell ref="B13:K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2006-04-18T08:09:11Z</cp:lastPrinted>
  <dcterms:created xsi:type="dcterms:W3CDTF">2005-05-11T06:19:02Z</dcterms:created>
  <dcterms:modified xsi:type="dcterms:W3CDTF">2008-06-15T21:16:22Z</dcterms:modified>
  <cp:category/>
  <cp:version/>
  <cp:contentType/>
  <cp:contentStatus/>
</cp:coreProperties>
</file>