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<sst xmlns="http://schemas.openxmlformats.org/spreadsheetml/2006/main" count="15" uniqueCount="15">
  <si>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1--Cihaz</t>
  </si>
  <si>
    <t>Günlük
Çalışma
Süresi
( h )</t>
  </si>
  <si>
    <t xml:space="preserve">Jeotermal </t>
  </si>
  <si>
    <t xml:space="preserve">
Jeotermal Elektrik Santrali İle
 Üretilen Enerjinin 
İşletme
Karı-(Euro)</t>
  </si>
  <si>
    <t xml:space="preserve">
Jeotermal Elekt.Sant İle Üretilen Enerjinin 
İşletme Maliyeti
 Bakım Bedeli-(Euro)
(0,010 EU/kwh) </t>
  </si>
  <si>
    <t>Not:Sarı renkli kutucuklar,giriş(sayı), diğer renkler hesap(formül) için kullanılmıştır.</t>
  </si>
  <si>
    <t>5.2-JEOTERMAL ELEKTRİK ÜRETİMİ YATIRIM KAR HESABI:</t>
  </si>
  <si>
    <t xml:space="preserve">
Jeotermal 
Türbin 
Dizayn
Debi
(m3/s)</t>
  </si>
  <si>
    <t xml:space="preserve">
Jeotermal 
Türbin 
Üretim 
Sıcaklığı
(C)</t>
  </si>
  <si>
    <t>1--Sıcaklığa Göre Sıralama: Yüksek sıcaklıklı alanlar (150 °C'dan fazla)--Orta sıcaklıklı (70 °C - 150 °C)--Düşük sıcaklıklı alanlar (70 °C'dan düşük),
(Atım Sıcaklığı:85 C)</t>
  </si>
  <si>
    <t xml:space="preserve">
Jeotermal 
Türbin 
 Gücü
(kw)</t>
  </si>
  <si>
    <t xml:space="preserve">
Jeotermal 
Elektrik 
Santrali
Yıllık 
Elektrik 
Üretimi
(kwh)</t>
  </si>
  <si>
    <t xml:space="preserve">
Jeotermal 
Elektrik 
Santrali
 İlk Yatırım 
Bedeli
(Euro)</t>
  </si>
  <si>
    <t xml:space="preserve">
Jeotermal 
Elektrik 
Santrali İle
 Üretilen 
Enerjinin 
YEK Satış 
Bedeli-(Euro)-
(0,105 $/kwh) </t>
  </si>
  <si>
    <t>Yatırımın
Geri
Ödeme
Süresi
(Yıl)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</si>
</sst>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3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1" fontId="4" fillId="18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 wrapText="1"/>
    </xf>
    <xf numFmtId="1" fontId="4" fillId="16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1" fontId="3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80" fontId="4" fillId="34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3.75390625" style="0" customWidth="1"/>
    <col min="2" max="2" width="11.875" style="0" customWidth="1"/>
    <col min="3" max="3" width="10.375" style="0" customWidth="1"/>
    <col min="4" max="4" width="11.00390625" style="0" customWidth="1"/>
    <col min="5" max="5" width="10.125" style="0" customWidth="1"/>
    <col min="6" max="6" width="9.625" style="0" customWidth="1"/>
    <col min="7" max="7" width="10.875" style="0" customWidth="1"/>
    <col min="8" max="8" width="10.75390625" style="0" customWidth="1"/>
    <col min="9" max="9" width="15.625" style="0" customWidth="1"/>
    <col min="10" max="10" width="16.125" style="0" customWidth="1"/>
    <col min="11" max="11" width="18.87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2" ht="15.75">
      <c r="B2" s="15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4"/>
    </row>
    <row r="3" spans="3:9" ht="12.75">
      <c r="C3" s="17"/>
      <c r="D3" s="17"/>
      <c r="E3" s="17"/>
      <c r="F3" s="17"/>
      <c r="G3" s="17"/>
      <c r="H3" s="17"/>
      <c r="I3" s="17"/>
    </row>
    <row r="4" spans="2:12" ht="135">
      <c r="B4" s="2" t="s">
        <v>0</v>
      </c>
      <c r="C4" s="11" t="s">
        <v>7</v>
      </c>
      <c r="D4" s="11" t="s">
        <v>8</v>
      </c>
      <c r="E4" s="4" t="s">
        <v>10</v>
      </c>
      <c r="F4" s="3" t="s">
        <v>1</v>
      </c>
      <c r="G4" s="4" t="s">
        <v>11</v>
      </c>
      <c r="H4" s="7" t="s">
        <v>12</v>
      </c>
      <c r="I4" s="7" t="s">
        <v>13</v>
      </c>
      <c r="J4" s="7" t="s">
        <v>4</v>
      </c>
      <c r="K4" s="9" t="s">
        <v>3</v>
      </c>
      <c r="L4" s="6" t="s">
        <v>14</v>
      </c>
    </row>
    <row r="5" spans="2:12" ht="15">
      <c r="B5" s="2" t="s">
        <v>2</v>
      </c>
      <c r="C5" s="2">
        <v>10</v>
      </c>
      <c r="D5" s="2">
        <v>115</v>
      </c>
      <c r="E5" s="5">
        <f>C5*(D5-85)*4.18*0.85</f>
        <v>1065.8999999999999</v>
      </c>
      <c r="F5" s="2">
        <v>24</v>
      </c>
      <c r="G5" s="5">
        <f>E5*F5*365*0.8</f>
        <v>7469827.2</v>
      </c>
      <c r="H5" s="8">
        <f>1900*E5</f>
        <v>2025209.9999999998</v>
      </c>
      <c r="I5" s="8">
        <f>G5*0.118</f>
        <v>881439.6096</v>
      </c>
      <c r="J5" s="8">
        <f>G5*0.01</f>
        <v>74698.272</v>
      </c>
      <c r="K5" s="10">
        <f>I5-J5</f>
        <v>806741.3376</v>
      </c>
      <c r="L5" s="19">
        <f>(H5/K5)</f>
        <v>2.5103585320480297</v>
      </c>
    </row>
    <row r="7" spans="2:12" ht="36.75" customHeight="1">
      <c r="B7" s="12" t="s">
        <v>9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9" spans="2:11" ht="15"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</row>
    <row r="15" ht="12.75">
      <c r="J15">
        <f>0.105/0.89</f>
        <v>0.11797752808988764</v>
      </c>
    </row>
  </sheetData>
  <sheetProtection/>
  <mergeCells count="5">
    <mergeCell ref="B7:L7"/>
    <mergeCell ref="B2:L2"/>
    <mergeCell ref="C3:F3"/>
    <mergeCell ref="G3:I3"/>
    <mergeCell ref="B9:K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2016-03-17T06:26:45Z</dcterms:modified>
  <cp:category/>
  <cp:version/>
  <cp:contentType/>
  <cp:contentStatus/>
</cp:coreProperties>
</file>