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<sst xmlns="http://schemas.openxmlformats.org/spreadsheetml/2006/main" count="17" uniqueCount="17">
  <si>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(TL) </t>
    </r>
  </si>
  <si>
    <t>Not:Sarı renkli kutucuklar,giriş(sayı), diğer renkler hesap(formül) için kullanılmıştır.</t>
  </si>
  <si>
    <t>1--Konut</t>
  </si>
  <si>
    <t>Su Tasarrufu</t>
  </si>
  <si>
    <t xml:space="preserve">
Dairelenin
Toplam 
Yıllık Su 
Harcaması
(m3)</t>
  </si>
  <si>
    <t xml:space="preserve">
Dairelenin
Toplam 
Yıllık Su 
Harcaması 
Maliyeti
(TL)</t>
  </si>
  <si>
    <t>2--6 Lt lik 
Klozetlerin
 4 Lt ile 
Değiştirilmesi İle Sağlanan
Tasarruf
(TL)</t>
  </si>
  <si>
    <t xml:space="preserve">
Daire 
Sayısı
(Ad)</t>
  </si>
  <si>
    <t xml:space="preserve">
İSKİ 
Birim
Su Fiyatı
(TL)</t>
  </si>
  <si>
    <t>1--Musluklara
Su Tasarruf Perlatörü Takılması İle Sağlanan
Tasarruf
(TL)</t>
  </si>
  <si>
    <t>2--Su Tasarrufu Yöntemleri:</t>
  </si>
  <si>
    <t>3--Duş 
Başlıklarına
Su Tasarruf Perlatörü 
Takılması İle Sağlanan
Tasarruf
(TL)</t>
  </si>
  <si>
    <t>Yatırımın
Geri
Ödeme
Süresi
(Yıl)</t>
  </si>
  <si>
    <t>Yıllık 
Toplam
1+2+3 
Tasarruf
(TL)</t>
  </si>
  <si>
    <t>Toplam
Tasarruf/
Yıllık
Su 
Harcaması
Maliyeti
(%)</t>
  </si>
  <si>
    <t>1--Konutlarda daire başına aylık su tüketimi normal 12-15 m3-bahçeli ev 24 m3 -günlük normal 450 Lt alın.
2--Bunun % 17 si musluklara,% 26 WC de,%16 sı Duş için,% 17 Çam Mak. Kullanılır.Lavabo başına 60 Lt,Duşiçin 150 Lt alınabilir.
3-Su Tasarruf Perlatörlerleri ile %13-Fotoselli musluk ile % 50 --Klozeti 6 Lt den 4 Lt değiştirmekle % 38 tasarruf sağlanabilir.</t>
  </si>
  <si>
    <t>6.1-SU TASARRUFU-PERLATÖR KULLANARAK YAPILAN KAR HESABI: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</si>
</sst>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1" fontId="4" fillId="18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  <xf numFmtId="0" fontId="0" fillId="33" borderId="10" xfId="0" applyFill="1" applyBorder="1" applyAlignment="1">
      <alignment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8.375" style="0" customWidth="1"/>
    <col min="4" max="4" width="13.00390625" style="0" customWidth="1"/>
    <col min="5" max="5" width="10.25390625" style="0" customWidth="1"/>
    <col min="6" max="6" width="12.625" style="0" customWidth="1"/>
    <col min="7" max="7" width="16.00390625" style="0" customWidth="1"/>
    <col min="8" max="8" width="19.25390625" style="0" customWidth="1"/>
    <col min="9" max="9" width="17.25390625" style="0" customWidth="1"/>
    <col min="10" max="10" width="9.125" style="0" customWidth="1"/>
    <col min="11" max="11" width="12.25390625" style="0" customWidth="1"/>
    <col min="12" max="13" width="10.87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3" ht="15.75"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3:9" ht="12.75">
      <c r="C3" s="18"/>
      <c r="D3" s="18"/>
      <c r="E3" s="18"/>
      <c r="F3" s="18"/>
      <c r="G3" s="19" t="s">
        <v>10</v>
      </c>
      <c r="H3" s="20"/>
      <c r="I3" s="21"/>
    </row>
    <row r="4" spans="2:13" ht="120">
      <c r="B4" s="2" t="s">
        <v>2</v>
      </c>
      <c r="C4" s="3" t="s">
        <v>7</v>
      </c>
      <c r="D4" s="7" t="s">
        <v>4</v>
      </c>
      <c r="E4" s="3" t="s">
        <v>8</v>
      </c>
      <c r="F4" s="7" t="s">
        <v>5</v>
      </c>
      <c r="G4" s="5" t="s">
        <v>9</v>
      </c>
      <c r="H4" s="5" t="s">
        <v>6</v>
      </c>
      <c r="I4" s="5" t="s">
        <v>11</v>
      </c>
      <c r="J4" s="3" t="s">
        <v>0</v>
      </c>
      <c r="K4" s="5" t="s">
        <v>13</v>
      </c>
      <c r="L4" s="4" t="s">
        <v>12</v>
      </c>
      <c r="M4" s="10" t="s">
        <v>14</v>
      </c>
    </row>
    <row r="5" spans="2:13" ht="15">
      <c r="B5" s="2" t="s">
        <v>3</v>
      </c>
      <c r="C5" s="2">
        <v>10</v>
      </c>
      <c r="D5" s="8">
        <f>15*C5*12</f>
        <v>1800</v>
      </c>
      <c r="E5" s="2">
        <v>3.56</v>
      </c>
      <c r="F5" s="8">
        <f>D5*E5</f>
        <v>6408</v>
      </c>
      <c r="G5" s="6">
        <f>F5*0.17*0.13</f>
        <v>141.6168</v>
      </c>
      <c r="H5" s="6">
        <f>F5*0.26*0.38</f>
        <v>633.1104</v>
      </c>
      <c r="I5" s="6">
        <f>F5*0.16*0.13</f>
        <v>133.28640000000001</v>
      </c>
      <c r="J5" s="2">
        <f>300*C5</f>
        <v>3000</v>
      </c>
      <c r="K5" s="6">
        <f>I5+G5+H5</f>
        <v>908.0136</v>
      </c>
      <c r="L5" s="9">
        <f>(J5/K5)</f>
        <v>3.303915271753639</v>
      </c>
      <c r="M5" s="11">
        <f>(K5/F5)*100</f>
        <v>14.17</v>
      </c>
    </row>
    <row r="8" spans="2:9" ht="36.75" customHeight="1">
      <c r="B8" s="12" t="s">
        <v>15</v>
      </c>
      <c r="C8" s="13"/>
      <c r="D8" s="13"/>
      <c r="E8" s="13"/>
      <c r="F8" s="13"/>
      <c r="G8" s="13"/>
      <c r="H8" s="13"/>
      <c r="I8" s="13"/>
    </row>
    <row r="10" spans="2:9" ht="12.75">
      <c r="B10" s="14" t="s">
        <v>1</v>
      </c>
      <c r="C10" s="14"/>
      <c r="D10" s="14"/>
      <c r="E10" s="14"/>
      <c r="F10" s="14"/>
      <c r="G10" s="14"/>
      <c r="H10" s="14"/>
      <c r="I10" s="14"/>
    </row>
  </sheetData>
  <sheetProtection/>
  <mergeCells count="5">
    <mergeCell ref="B8:I8"/>
    <mergeCell ref="B10:I10"/>
    <mergeCell ref="B2:M2"/>
    <mergeCell ref="C3:F3"/>
    <mergeCell ref="G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2016-03-18T12:28:02Z</dcterms:modified>
  <cp:category/>
  <cp:version/>
  <cp:contentType/>
  <cp:contentStatus/>
</cp:coreProperties>
</file>