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<sst xmlns="http://schemas.openxmlformats.org/spreadsheetml/2006/main" count="19" uniqueCount="19">
  <si>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Günde
Çalışma
Süresi(h)</t>
  </si>
  <si>
    <t>Doğalgaz
Alt Isıl
Değer
(kJ/m3</t>
  </si>
  <si>
    <t xml:space="preserve">
Doğalgaz
Kazan
Verimi
( % )</t>
  </si>
  <si>
    <t>Yıllık
Yakıt
Harcaması
(m3/yıl)</t>
  </si>
  <si>
    <t>Yıllık
Yakıt
Harcaması
Bedeli
(TL/yıl)</t>
  </si>
  <si>
    <t>1--Sistem</t>
  </si>
  <si>
    <t>Bina</t>
  </si>
  <si>
    <t>Not:Sarı renkli kutucuklar,giriş(sayı), diğer renkler hesap(formül) için kullanılmıştır.</t>
  </si>
  <si>
    <t>Yatırımın
Geri
Ödeme
Süresi
(Ay)</t>
  </si>
  <si>
    <t>3.1--ISI YALITIMI(MANTOLAMA) İLE YAPILAN TASARRUF:</t>
  </si>
  <si>
    <t>Binanın 
Harcadığı 
Isıtma 
Enerjisi
Kapasitesi
(kcal/h)</t>
  </si>
  <si>
    <t>Bina 
Faydalı
İnşaat 
Alanı
(Isıtma
 Alanı)-(m2)</t>
  </si>
  <si>
    <t>Mevcut 
Isıtma 
Katsayısı
(kcal/h.m2)</t>
  </si>
  <si>
    <t>Doğalgaz
Birim 
Fiyatı
(TL/m3)</t>
  </si>
  <si>
    <t>Yapılan 
Isı Yalıtımı ile Sağlanan
Isıtma 
Katsayısı
(kcal/h.m2)</t>
  </si>
  <si>
    <t>Yapılan 
Isı Yalıtımı 
ile Sağlanan
Para 
Tasarrufu
(TL/yıl)</t>
  </si>
  <si>
    <t>*Mantolama
Birim 
Fiyatı
(TL/m2)-
2015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</si>
  <si>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*1-4 cm manto+
perlitli sıva+açık renk boya
</t>
    </r>
    <r>
      <rPr>
        <b/>
        <sz val="11"/>
        <rFont val="Times New Roman"/>
        <family val="1"/>
      </rPr>
      <t>Diğer yapılması gereken işler</t>
    </r>
    <r>
      <rPr>
        <sz val="11"/>
        <rFont val="Times New Roman"/>
        <family val="1"/>
      </rPr>
      <t xml:space="preserve">
2-Çatı yalıtı-kiremit+
8 cm izocam
3--Penc 16 mm ısı cam
4--Kat şapları perlitli+
parke altına 5 mm membran
4--Cephe kapl.
(TL) </t>
    </r>
  </si>
  <si>
    <t>1--Isı yalıtımda çatıya kiremit+8 cm şilte içi taş yünü,alçıpen tavan+dış duvar 4 cm 24 dans karbonlu strafor,dış duvarlar içen ve dıştan 1 er cm perlitli sıva +alçı sıva+dış boya açık renk su bazlı boya,pencereler 16 mm ısı cam,kat çift daire ortak duvar taş yünlü çift duvar,kat şapları 5 cm perlitli şap,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</si>
</sst>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15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5" fillId="19" borderId="10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.75390625" style="0" customWidth="1"/>
    <col min="2" max="2" width="10.25390625" style="0" customWidth="1"/>
    <col min="3" max="3" width="12.75390625" style="0" customWidth="1"/>
    <col min="4" max="4" width="13.00390625" style="0" customWidth="1"/>
    <col min="5" max="5" width="10.875" style="0" customWidth="1"/>
    <col min="6" max="6" width="10.375" style="0" customWidth="1"/>
    <col min="7" max="7" width="10.875" style="0" customWidth="1"/>
    <col min="8" max="8" width="10.375" style="0" customWidth="1"/>
    <col min="9" max="9" width="12.00390625" style="0" customWidth="1"/>
    <col min="10" max="10" width="10.875" style="0" customWidth="1"/>
    <col min="11" max="11" width="12.00390625" style="0" customWidth="1"/>
    <col min="12" max="12" width="13.00390625" style="0" customWidth="1"/>
    <col min="13" max="13" width="13.875" style="0" customWidth="1"/>
    <col min="14" max="14" width="12.25390625" style="0" customWidth="1"/>
    <col min="15" max="15" width="27.25390625" style="1" customWidth="1"/>
    <col min="16" max="16" width="11.125" style="0" customWidth="1"/>
    <col min="17" max="17" width="20.125" style="0" customWidth="1"/>
    <col min="18" max="18" width="20.25390625" style="0" customWidth="1"/>
    <col min="19" max="19" width="20.125" style="0" customWidth="1"/>
    <col min="20" max="20" width="18.625" style="0" customWidth="1"/>
    <col min="21" max="21" width="17.625" style="0" customWidth="1"/>
    <col min="22" max="22" width="16.25390625" style="0" customWidth="1"/>
    <col min="23" max="23" width="18.625" style="0" customWidth="1"/>
    <col min="24" max="24" width="12.25390625" style="0" customWidth="1"/>
  </cols>
  <sheetData>
    <row r="1" spans="16:18" ht="12.75">
      <c r="P1" s="12"/>
      <c r="Q1" s="12"/>
      <c r="R1" s="12"/>
    </row>
    <row r="2" spans="2:18" ht="15.75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2"/>
      <c r="Q2" s="12"/>
      <c r="R2" s="12"/>
    </row>
    <row r="3" spans="3:18" ht="12.75">
      <c r="C3" s="17"/>
      <c r="D3" s="17"/>
      <c r="E3" s="17"/>
      <c r="F3" s="17"/>
      <c r="G3" s="18"/>
      <c r="H3" s="18"/>
      <c r="I3" s="18"/>
      <c r="P3" s="12"/>
      <c r="Q3" s="12"/>
      <c r="R3" s="12"/>
    </row>
    <row r="4" spans="2:18" ht="180.75" customHeight="1">
      <c r="B4" s="2" t="s">
        <v>5</v>
      </c>
      <c r="C4" s="13" t="s">
        <v>11</v>
      </c>
      <c r="D4" s="23" t="s">
        <v>12</v>
      </c>
      <c r="E4" s="8" t="s">
        <v>10</v>
      </c>
      <c r="F4" s="13" t="s">
        <v>2</v>
      </c>
      <c r="G4" s="13" t="s">
        <v>0</v>
      </c>
      <c r="H4" s="13" t="s">
        <v>1</v>
      </c>
      <c r="I4" s="4" t="s">
        <v>3</v>
      </c>
      <c r="J4" s="3" t="s">
        <v>13</v>
      </c>
      <c r="K4" s="4" t="s">
        <v>4</v>
      </c>
      <c r="L4" s="22" t="s">
        <v>14</v>
      </c>
      <c r="M4" s="4" t="s">
        <v>15</v>
      </c>
      <c r="N4" s="3" t="s">
        <v>16</v>
      </c>
      <c r="O4" s="3" t="s">
        <v>17</v>
      </c>
      <c r="P4" s="8" t="s">
        <v>8</v>
      </c>
      <c r="Q4" s="12"/>
      <c r="R4" s="12"/>
    </row>
    <row r="5" spans="2:18" ht="15">
      <c r="B5" s="2" t="s">
        <v>6</v>
      </c>
      <c r="C5" s="2">
        <v>3000</v>
      </c>
      <c r="D5" s="2">
        <v>170</v>
      </c>
      <c r="E5" s="14">
        <f>C5*D5</f>
        <v>510000</v>
      </c>
      <c r="F5" s="2">
        <v>0.85</v>
      </c>
      <c r="G5" s="2">
        <v>12</v>
      </c>
      <c r="H5" s="2">
        <v>34500</v>
      </c>
      <c r="I5" s="5">
        <f>((E5*G5*365)/H5)*((1/F5))*4.184</f>
        <v>318711.652173913</v>
      </c>
      <c r="J5" s="7">
        <v>1</v>
      </c>
      <c r="K5" s="5">
        <f>I5*J5</f>
        <v>318711.652173913</v>
      </c>
      <c r="L5" s="6">
        <v>120</v>
      </c>
      <c r="M5" s="5">
        <f>((D5/L5)-1)*K5</f>
        <v>132796.52173913046</v>
      </c>
      <c r="N5" s="6">
        <v>50</v>
      </c>
      <c r="O5" s="6">
        <f>(POWER(C5,0.5))*3*4*N5</f>
        <v>32863.353450309965</v>
      </c>
      <c r="P5" s="15">
        <f>(O5/M5)*12</f>
        <v>2.9696579115107613</v>
      </c>
      <c r="Q5" s="12"/>
      <c r="R5" s="12"/>
    </row>
    <row r="6" spans="2:18" ht="15">
      <c r="B6" s="9"/>
      <c r="C6" s="9"/>
      <c r="D6" s="9"/>
      <c r="E6" s="9"/>
      <c r="F6" s="9"/>
      <c r="G6" s="9"/>
      <c r="H6" s="9"/>
      <c r="I6" s="10"/>
      <c r="J6" s="11"/>
      <c r="K6" s="10"/>
      <c r="L6" s="10"/>
      <c r="M6" s="10"/>
      <c r="N6" s="10"/>
      <c r="O6" s="9"/>
      <c r="P6" s="10"/>
      <c r="Q6" s="12"/>
      <c r="R6" s="12"/>
    </row>
    <row r="7" spans="2:18" ht="35.25" customHeight="1">
      <c r="B7" s="21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2"/>
      <c r="R7" s="12"/>
    </row>
    <row r="8" spans="16:18" ht="12.75">
      <c r="P8" s="12"/>
      <c r="Q8" s="12"/>
      <c r="R8" s="12"/>
    </row>
    <row r="9" spans="2:11" ht="15">
      <c r="B9" s="20" t="s">
        <v>7</v>
      </c>
      <c r="C9" s="20"/>
      <c r="D9" s="20"/>
      <c r="E9" s="20"/>
      <c r="F9" s="20"/>
      <c r="G9" s="20"/>
      <c r="H9" s="20"/>
      <c r="I9" s="20"/>
      <c r="J9" s="20"/>
      <c r="K9" s="20"/>
    </row>
  </sheetData>
  <sheetProtection/>
  <mergeCells count="5">
    <mergeCell ref="B2:O2"/>
    <mergeCell ref="C3:F3"/>
    <mergeCell ref="G3:I3"/>
    <mergeCell ref="B7:P7"/>
    <mergeCell ref="B9:K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2016-03-02T07:50:50Z</dcterms:modified>
  <cp:category/>
  <cp:version/>
  <cp:contentType/>
  <cp:contentStatus/>
</cp:coreProperties>
</file>