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<sst xmlns="http://schemas.openxmlformats.org/spreadsheetml/2006/main" count="41" uniqueCount="27">
  <si>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Minimum</t>
  </si>
  <si>
    <t>2,4x3,3</t>
  </si>
  <si>
    <t>3x4</t>
  </si>
  <si>
    <t>1,5x2</t>
  </si>
  <si>
    <t>1,25x2</t>
  </si>
  <si>
    <t>KONUT</t>
  </si>
  <si>
    <t>İŞYERİ</t>
  </si>
  <si>
    <t>KG</t>
  </si>
  <si>
    <t>2-</t>
  </si>
  <si>
    <t>Normal 
Kat 
Alanı
m2</t>
  </si>
  <si>
    <t>YatakOdası
Alanı
m2</t>
  </si>
  <si>
    <t>Oturma
Odası
Alanı
m2</t>
  </si>
  <si>
    <t>Salon
Alanı
m2</t>
  </si>
  <si>
    <t>Mutfak
Alanı
m2</t>
  </si>
  <si>
    <t>Banyo
Alanı
m2</t>
  </si>
  <si>
    <t>Cam
Alanı
m2</t>
  </si>
  <si>
    <t>Lc
h=1,3 m
için
m</t>
  </si>
  <si>
    <t>Çocuk Odası.
Alanı
m2</t>
  </si>
  <si>
    <t>KUYU ÖLÇÜLERİ</t>
  </si>
  <si>
    <t>a
m</t>
  </si>
  <si>
    <t>b
m</t>
  </si>
  <si>
    <t>BEYAN
YÜKÜ</t>
  </si>
  <si>
    <t>ASANSÖR KUYU 
BOYUTLARI</t>
  </si>
  <si>
    <t xml:space="preserve">2--Sağlıklı ailece yemek yenilebilir bir mufak min 3x4 m2 ölçülerinde olması uygun olacaktır. </t>
  </si>
  <si>
    <t>. CA=CAM ALANI LC=CAMIN UZUNLUĞU  ÇO.O=ÇOCUK ODA ALANI   NOR.K.A=NORMAL KAT ALANI</t>
  </si>
  <si>
    <t>Not:1--camlar için standart  yükseklik hc=1,3 m alınmış olup,Lc=cam genişliğini ifade etmektedir</t>
  </si>
  <si>
    <t>KONUTLARDA MİMARİ ÖLÇÜLERİ ÖNERİLEN ALAN DEĞERLERİ TABLOSU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</si>
</sst>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8">
    <font>
      <sz val="10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164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164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164" fontId="0" fillId="37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164" fontId="0" fillId="38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3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R2" sqref="R2"/>
    </sheetView>
  </sheetViews>
  <sheetFormatPr defaultColWidth="9.00390625" defaultRowHeight="12.75"/>
  <cols>
    <col min="1" max="1" width="11.25390625" style="0" customWidth="1"/>
    <col min="2" max="2" width="6.75390625" style="0" customWidth="1"/>
    <col min="3" max="3" width="7.75390625" style="0" customWidth="1"/>
    <col min="4" max="4" width="8.25390625" style="0" customWidth="1"/>
    <col min="5" max="5" width="7.75390625" style="0" customWidth="1"/>
    <col min="6" max="6" width="6.125" style="0" customWidth="1"/>
    <col min="7" max="7" width="7.125" style="0" customWidth="1"/>
    <col min="8" max="8" width="10.125" style="0" customWidth="1"/>
    <col min="9" max="9" width="6.125" style="0" customWidth="1"/>
    <col min="10" max="10" width="6.875" style="0" customWidth="1"/>
    <col min="11" max="11" width="7.00390625" style="0" customWidth="1"/>
    <col min="12" max="12" width="5.625" style="0" customWidth="1"/>
    <col min="13" max="13" width="6.00390625" style="0" customWidth="1"/>
    <col min="14" max="15" width="6.625" style="0" customWidth="1"/>
    <col min="16" max="16" width="7.625" style="0" customWidth="1"/>
    <col min="17" max="17" width="6.375" style="0" customWidth="1"/>
  </cols>
  <sheetData>
    <row r="1" spans="5:12" ht="18">
      <c r="E1" s="1"/>
      <c r="F1" s="1"/>
      <c r="G1" s="1"/>
      <c r="H1" s="1"/>
      <c r="I1" s="1"/>
      <c r="J1" s="1"/>
      <c r="K1" s="1"/>
      <c r="L1" s="1"/>
    </row>
    <row r="2" spans="1:17" ht="12.7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ht="63.75">
      <c r="A5" s="5" t="s">
        <v>9</v>
      </c>
      <c r="B5" s="9" t="s">
        <v>17</v>
      </c>
      <c r="C5" s="9" t="s">
        <v>15</v>
      </c>
      <c r="D5" s="9" t="s">
        <v>16</v>
      </c>
      <c r="E5" s="7" t="s">
        <v>10</v>
      </c>
      <c r="F5" s="7" t="s">
        <v>15</v>
      </c>
      <c r="G5" s="7" t="s">
        <v>16</v>
      </c>
      <c r="H5" s="11" t="s">
        <v>11</v>
      </c>
      <c r="I5" s="11" t="s">
        <v>15</v>
      </c>
      <c r="J5" s="11" t="s">
        <v>16</v>
      </c>
      <c r="K5" s="13" t="s">
        <v>12</v>
      </c>
      <c r="L5" s="13" t="s">
        <v>15</v>
      </c>
      <c r="M5" s="13" t="s">
        <v>16</v>
      </c>
      <c r="N5" s="9" t="s">
        <v>13</v>
      </c>
      <c r="O5" s="9" t="s">
        <v>15</v>
      </c>
      <c r="P5" s="9" t="s">
        <v>16</v>
      </c>
      <c r="Q5" s="15" t="s">
        <v>14</v>
      </c>
    </row>
    <row r="6" spans="1:17" ht="12.75">
      <c r="A6" s="6">
        <v>60</v>
      </c>
      <c r="B6" s="10">
        <f>(0.0001*A6+0.09)*A6</f>
        <v>5.76</v>
      </c>
      <c r="C6" s="10">
        <f>B6/6</f>
        <v>0.96</v>
      </c>
      <c r="D6" s="10">
        <f>C6/1.3</f>
        <v>0.7384615384615384</v>
      </c>
      <c r="E6" s="8">
        <f>(-0.0006*A6+0.18)*A6</f>
        <v>8.639999999999999</v>
      </c>
      <c r="F6" s="8">
        <f>E6/6</f>
        <v>1.4399999999999997</v>
      </c>
      <c r="G6" s="8">
        <f>F6/1.3</f>
        <v>1.1076923076923075</v>
      </c>
      <c r="H6" s="12">
        <f>(0.0012*A6-0.032)*A6</f>
        <v>2.3999999999999995</v>
      </c>
      <c r="I6" s="12">
        <f>H6/6</f>
        <v>0.3999999999999999</v>
      </c>
      <c r="J6" s="12">
        <f>I6/1.3</f>
        <v>0.3076923076923076</v>
      </c>
      <c r="K6" s="14">
        <f>(-0.0003*A6+0.24)*A6</f>
        <v>13.32</v>
      </c>
      <c r="L6" s="14">
        <f>K6/6</f>
        <v>2.22</v>
      </c>
      <c r="M6" s="14">
        <f>L6/1.3</f>
        <v>1.7076923076923078</v>
      </c>
      <c r="N6" s="10">
        <f>(-0.0004*A6+0.14)*A6</f>
        <v>6.960000000000001</v>
      </c>
      <c r="O6" s="10">
        <f>N6/6</f>
        <v>1.1600000000000001</v>
      </c>
      <c r="P6" s="10">
        <f>O6/1.3</f>
        <v>0.8923076923076924</v>
      </c>
      <c r="Q6" s="16">
        <f>(-0.0002*A6+0.07)*A6</f>
        <v>3.4800000000000004</v>
      </c>
    </row>
    <row r="7" spans="1:17" ht="12.75">
      <c r="A7" s="6">
        <v>65</v>
      </c>
      <c r="B7" s="10">
        <f aca="true" t="shared" si="0" ref="B7:B29">(0.0001*A7+0.09)*A7</f>
        <v>6.2725</v>
      </c>
      <c r="C7" s="10">
        <f aca="true" t="shared" si="1" ref="C7:C29">B7/6</f>
        <v>1.0454166666666667</v>
      </c>
      <c r="D7" s="10">
        <f aca="true" t="shared" si="2" ref="D7:D29">C7/1.3</f>
        <v>0.8041666666666666</v>
      </c>
      <c r="E7" s="8">
        <f aca="true" t="shared" si="3" ref="E7:E29">(-0.0006*A7+0.18)*A7</f>
        <v>9.165</v>
      </c>
      <c r="F7" s="8">
        <f aca="true" t="shared" si="4" ref="F7:F29">E7/6</f>
        <v>1.5274999999999999</v>
      </c>
      <c r="G7" s="8">
        <f aca="true" t="shared" si="5" ref="G7:G29">F7/1.3</f>
        <v>1.1749999999999998</v>
      </c>
      <c r="H7" s="12">
        <f aca="true" t="shared" si="6" ref="H7:H29">(0.0012*A7-0.032)*A7</f>
        <v>2.9899999999999998</v>
      </c>
      <c r="I7" s="12">
        <f aca="true" t="shared" si="7" ref="I7:I29">H7/6</f>
        <v>0.4983333333333333</v>
      </c>
      <c r="J7" s="12">
        <f aca="true" t="shared" si="8" ref="J7:J29">I7/1.3</f>
        <v>0.3833333333333333</v>
      </c>
      <c r="K7" s="14">
        <f aca="true" t="shared" si="9" ref="K7:K29">(-0.0003*A7+0.24)*A7</f>
        <v>14.3325</v>
      </c>
      <c r="L7" s="14">
        <f aca="true" t="shared" si="10" ref="L7:L29">K7/6</f>
        <v>2.38875</v>
      </c>
      <c r="M7" s="14">
        <f aca="true" t="shared" si="11" ref="M7:M29">L7/1.3</f>
        <v>1.8375</v>
      </c>
      <c r="N7" s="10">
        <f aca="true" t="shared" si="12" ref="N7:N29">(-0.0004*A7+0.14)*A7</f>
        <v>7.410000000000001</v>
      </c>
      <c r="O7" s="10">
        <f aca="true" t="shared" si="13" ref="O7:O29">N7/6</f>
        <v>1.235</v>
      </c>
      <c r="P7" s="10">
        <f aca="true" t="shared" si="14" ref="P7:P29">O7/1.3</f>
        <v>0.9500000000000001</v>
      </c>
      <c r="Q7" s="16">
        <f aca="true" t="shared" si="15" ref="Q7:Q29">(-0.0002*A7+0.07)*A7</f>
        <v>3.7050000000000005</v>
      </c>
    </row>
    <row r="8" spans="1:17" ht="12.75">
      <c r="A8" s="6">
        <v>70</v>
      </c>
      <c r="B8" s="10">
        <f t="shared" si="0"/>
        <v>6.79</v>
      </c>
      <c r="C8" s="10">
        <f t="shared" si="1"/>
        <v>1.1316666666666666</v>
      </c>
      <c r="D8" s="10">
        <f t="shared" si="2"/>
        <v>0.8705128205128204</v>
      </c>
      <c r="E8" s="8">
        <f t="shared" si="3"/>
        <v>9.66</v>
      </c>
      <c r="F8" s="8">
        <f t="shared" si="4"/>
        <v>1.61</v>
      </c>
      <c r="G8" s="8">
        <f t="shared" si="5"/>
        <v>1.2384615384615385</v>
      </c>
      <c r="H8" s="12">
        <f t="shared" si="6"/>
        <v>3.6399999999999992</v>
      </c>
      <c r="I8" s="12">
        <f t="shared" si="7"/>
        <v>0.6066666666666666</v>
      </c>
      <c r="J8" s="12">
        <f t="shared" si="8"/>
        <v>0.46666666666666656</v>
      </c>
      <c r="K8" s="14">
        <f t="shared" si="9"/>
        <v>15.33</v>
      </c>
      <c r="L8" s="14">
        <f t="shared" si="10"/>
        <v>2.555</v>
      </c>
      <c r="M8" s="14">
        <f t="shared" si="11"/>
        <v>1.9653846153846155</v>
      </c>
      <c r="N8" s="10">
        <f t="shared" si="12"/>
        <v>7.840000000000001</v>
      </c>
      <c r="O8" s="10">
        <f t="shared" si="13"/>
        <v>1.3066666666666669</v>
      </c>
      <c r="P8" s="10">
        <f t="shared" si="14"/>
        <v>1.0051282051282053</v>
      </c>
      <c r="Q8" s="16">
        <f t="shared" si="15"/>
        <v>3.9200000000000004</v>
      </c>
    </row>
    <row r="9" spans="1:17" ht="12.75">
      <c r="A9" s="6">
        <v>75</v>
      </c>
      <c r="B9" s="10">
        <f t="shared" si="0"/>
        <v>7.3125</v>
      </c>
      <c r="C9" s="10">
        <f t="shared" si="1"/>
        <v>1.21875</v>
      </c>
      <c r="D9" s="10">
        <f t="shared" si="2"/>
        <v>0.9375</v>
      </c>
      <c r="E9" s="8">
        <f t="shared" si="3"/>
        <v>10.125</v>
      </c>
      <c r="F9" s="8">
        <f t="shared" si="4"/>
        <v>1.6875</v>
      </c>
      <c r="G9" s="8">
        <f t="shared" si="5"/>
        <v>1.2980769230769231</v>
      </c>
      <c r="H9" s="12">
        <f t="shared" si="6"/>
        <v>4.35</v>
      </c>
      <c r="I9" s="12">
        <f t="shared" si="7"/>
        <v>0.725</v>
      </c>
      <c r="J9" s="12">
        <f t="shared" si="8"/>
        <v>0.5576923076923077</v>
      </c>
      <c r="K9" s="14">
        <f t="shared" si="9"/>
        <v>16.3125</v>
      </c>
      <c r="L9" s="14">
        <f t="shared" si="10"/>
        <v>2.71875</v>
      </c>
      <c r="M9" s="14">
        <f t="shared" si="11"/>
        <v>2.0913461538461537</v>
      </c>
      <c r="N9" s="10">
        <f t="shared" si="12"/>
        <v>8.250000000000002</v>
      </c>
      <c r="O9" s="10">
        <f t="shared" si="13"/>
        <v>1.3750000000000002</v>
      </c>
      <c r="P9" s="10">
        <f t="shared" si="14"/>
        <v>1.057692307692308</v>
      </c>
      <c r="Q9" s="16">
        <f t="shared" si="15"/>
        <v>4.125000000000001</v>
      </c>
    </row>
    <row r="10" spans="1:17" ht="12.75">
      <c r="A10" s="6">
        <v>80</v>
      </c>
      <c r="B10" s="10">
        <f t="shared" si="0"/>
        <v>7.84</v>
      </c>
      <c r="C10" s="10">
        <f t="shared" si="1"/>
        <v>1.3066666666666666</v>
      </c>
      <c r="D10" s="10">
        <f t="shared" si="2"/>
        <v>1.005128205128205</v>
      </c>
      <c r="E10" s="8">
        <f t="shared" si="3"/>
        <v>10.56</v>
      </c>
      <c r="F10" s="8">
        <f t="shared" si="4"/>
        <v>1.76</v>
      </c>
      <c r="G10" s="8">
        <f t="shared" si="5"/>
        <v>1.3538461538461537</v>
      </c>
      <c r="H10" s="12">
        <f t="shared" si="6"/>
        <v>5.119999999999999</v>
      </c>
      <c r="I10" s="12">
        <f t="shared" si="7"/>
        <v>0.8533333333333332</v>
      </c>
      <c r="J10" s="12">
        <f t="shared" si="8"/>
        <v>0.6564102564102563</v>
      </c>
      <c r="K10" s="14">
        <f t="shared" si="9"/>
        <v>17.28</v>
      </c>
      <c r="L10" s="14">
        <f t="shared" si="10"/>
        <v>2.8800000000000003</v>
      </c>
      <c r="M10" s="14">
        <f t="shared" si="11"/>
        <v>2.2153846153846155</v>
      </c>
      <c r="N10" s="10">
        <f t="shared" si="12"/>
        <v>8.64</v>
      </c>
      <c r="O10" s="10">
        <f t="shared" si="13"/>
        <v>1.4400000000000002</v>
      </c>
      <c r="P10" s="10">
        <f t="shared" si="14"/>
        <v>1.1076923076923078</v>
      </c>
      <c r="Q10" s="16">
        <f t="shared" si="15"/>
        <v>4.32</v>
      </c>
    </row>
    <row r="11" spans="1:17" ht="12.75">
      <c r="A11" s="6">
        <v>85</v>
      </c>
      <c r="B11" s="10">
        <f t="shared" si="0"/>
        <v>8.3725</v>
      </c>
      <c r="C11" s="10">
        <f t="shared" si="1"/>
        <v>1.3954166666666667</v>
      </c>
      <c r="D11" s="10">
        <f t="shared" si="2"/>
        <v>1.0733974358974359</v>
      </c>
      <c r="E11" s="8">
        <f t="shared" si="3"/>
        <v>10.965</v>
      </c>
      <c r="F11" s="8">
        <f t="shared" si="4"/>
        <v>1.8275</v>
      </c>
      <c r="G11" s="8">
        <f t="shared" si="5"/>
        <v>1.4057692307692307</v>
      </c>
      <c r="H11" s="12">
        <f t="shared" si="6"/>
        <v>5.949999999999999</v>
      </c>
      <c r="I11" s="12">
        <f t="shared" si="7"/>
        <v>0.9916666666666666</v>
      </c>
      <c r="J11" s="12">
        <f t="shared" si="8"/>
        <v>0.7628205128205128</v>
      </c>
      <c r="K11" s="14">
        <f t="shared" si="9"/>
        <v>18.232499999999998</v>
      </c>
      <c r="L11" s="14">
        <f t="shared" si="10"/>
        <v>3.03875</v>
      </c>
      <c r="M11" s="14">
        <f t="shared" si="11"/>
        <v>2.3375</v>
      </c>
      <c r="N11" s="10">
        <f t="shared" si="12"/>
        <v>9.010000000000002</v>
      </c>
      <c r="O11" s="10">
        <f t="shared" si="13"/>
        <v>1.501666666666667</v>
      </c>
      <c r="P11" s="10">
        <f t="shared" si="14"/>
        <v>1.1551282051282052</v>
      </c>
      <c r="Q11" s="16">
        <f t="shared" si="15"/>
        <v>4.505000000000001</v>
      </c>
    </row>
    <row r="12" spans="1:17" ht="12.75">
      <c r="A12" s="6">
        <v>90</v>
      </c>
      <c r="B12" s="10">
        <f t="shared" si="0"/>
        <v>8.91</v>
      </c>
      <c r="C12" s="10">
        <f t="shared" si="1"/>
        <v>1.485</v>
      </c>
      <c r="D12" s="10">
        <f t="shared" si="2"/>
        <v>1.1423076923076922</v>
      </c>
      <c r="E12" s="8">
        <f t="shared" si="3"/>
        <v>11.34</v>
      </c>
      <c r="F12" s="8">
        <f t="shared" si="4"/>
        <v>1.89</v>
      </c>
      <c r="G12" s="8">
        <f t="shared" si="5"/>
        <v>1.4538461538461538</v>
      </c>
      <c r="H12" s="12">
        <f t="shared" si="6"/>
        <v>6.839999999999999</v>
      </c>
      <c r="I12" s="12">
        <f t="shared" si="7"/>
        <v>1.14</v>
      </c>
      <c r="J12" s="12">
        <f t="shared" si="8"/>
        <v>0.8769230769230768</v>
      </c>
      <c r="K12" s="14">
        <f t="shared" si="9"/>
        <v>19.169999999999998</v>
      </c>
      <c r="L12" s="14">
        <f t="shared" si="10"/>
        <v>3.195</v>
      </c>
      <c r="M12" s="14">
        <f t="shared" si="11"/>
        <v>2.4576923076923074</v>
      </c>
      <c r="N12" s="10">
        <f t="shared" si="12"/>
        <v>9.360000000000001</v>
      </c>
      <c r="O12" s="10">
        <f t="shared" si="13"/>
        <v>1.5600000000000003</v>
      </c>
      <c r="P12" s="10">
        <f t="shared" si="14"/>
        <v>1.2000000000000002</v>
      </c>
      <c r="Q12" s="16">
        <f t="shared" si="15"/>
        <v>4.680000000000001</v>
      </c>
    </row>
    <row r="13" spans="1:17" ht="12.75">
      <c r="A13" s="6">
        <v>95</v>
      </c>
      <c r="B13" s="10">
        <f t="shared" si="0"/>
        <v>9.452499999999999</v>
      </c>
      <c r="C13" s="10">
        <f t="shared" si="1"/>
        <v>1.5754166666666665</v>
      </c>
      <c r="D13" s="10">
        <f t="shared" si="2"/>
        <v>1.2118589743589743</v>
      </c>
      <c r="E13" s="8">
        <f t="shared" si="3"/>
        <v>11.685</v>
      </c>
      <c r="F13" s="8">
        <f t="shared" si="4"/>
        <v>1.9475</v>
      </c>
      <c r="G13" s="8">
        <f t="shared" si="5"/>
        <v>1.498076923076923</v>
      </c>
      <c r="H13" s="12">
        <f t="shared" si="6"/>
        <v>7.789999999999999</v>
      </c>
      <c r="I13" s="12">
        <f t="shared" si="7"/>
        <v>1.2983333333333331</v>
      </c>
      <c r="J13" s="12">
        <f t="shared" si="8"/>
        <v>0.9987179487179485</v>
      </c>
      <c r="K13" s="14">
        <f t="shared" si="9"/>
        <v>20.0925</v>
      </c>
      <c r="L13" s="14">
        <f t="shared" si="10"/>
        <v>3.3487500000000003</v>
      </c>
      <c r="M13" s="14">
        <f t="shared" si="11"/>
        <v>2.5759615384615384</v>
      </c>
      <c r="N13" s="10">
        <f t="shared" si="12"/>
        <v>9.690000000000001</v>
      </c>
      <c r="O13" s="10">
        <f t="shared" si="13"/>
        <v>1.6150000000000002</v>
      </c>
      <c r="P13" s="10">
        <f t="shared" si="14"/>
        <v>1.2423076923076923</v>
      </c>
      <c r="Q13" s="16">
        <f t="shared" si="15"/>
        <v>4.845000000000001</v>
      </c>
    </row>
    <row r="14" spans="1:17" ht="12.75">
      <c r="A14" s="6">
        <v>100</v>
      </c>
      <c r="B14" s="10">
        <f t="shared" si="0"/>
        <v>10</v>
      </c>
      <c r="C14" s="10">
        <f t="shared" si="1"/>
        <v>1.6666666666666667</v>
      </c>
      <c r="D14" s="10">
        <f t="shared" si="2"/>
        <v>1.2820512820512822</v>
      </c>
      <c r="E14" s="8">
        <f t="shared" si="3"/>
        <v>12</v>
      </c>
      <c r="F14" s="8">
        <f t="shared" si="4"/>
        <v>2</v>
      </c>
      <c r="G14" s="8">
        <f t="shared" si="5"/>
        <v>1.5384615384615383</v>
      </c>
      <c r="H14" s="12">
        <f t="shared" si="6"/>
        <v>8.799999999999999</v>
      </c>
      <c r="I14" s="12">
        <f t="shared" si="7"/>
        <v>1.4666666666666666</v>
      </c>
      <c r="J14" s="12">
        <f t="shared" si="8"/>
        <v>1.1282051282051282</v>
      </c>
      <c r="K14" s="14">
        <f t="shared" si="9"/>
        <v>21</v>
      </c>
      <c r="L14" s="14">
        <f t="shared" si="10"/>
        <v>3.5</v>
      </c>
      <c r="M14" s="14">
        <f t="shared" si="11"/>
        <v>2.692307692307692</v>
      </c>
      <c r="N14" s="10">
        <f t="shared" si="12"/>
        <v>10</v>
      </c>
      <c r="O14" s="10">
        <f t="shared" si="13"/>
        <v>1.6666666666666667</v>
      </c>
      <c r="P14" s="10">
        <f t="shared" si="14"/>
        <v>1.2820512820512822</v>
      </c>
      <c r="Q14" s="16">
        <f t="shared" si="15"/>
        <v>5</v>
      </c>
    </row>
    <row r="15" spans="1:17" ht="12.75">
      <c r="A15" s="6">
        <v>105</v>
      </c>
      <c r="B15" s="10">
        <f t="shared" si="0"/>
        <v>10.552499999999998</v>
      </c>
      <c r="C15" s="10">
        <f t="shared" si="1"/>
        <v>1.7587499999999998</v>
      </c>
      <c r="D15" s="10">
        <f t="shared" si="2"/>
        <v>1.3528846153846152</v>
      </c>
      <c r="E15" s="8">
        <f t="shared" si="3"/>
        <v>12.285</v>
      </c>
      <c r="F15" s="8">
        <f t="shared" si="4"/>
        <v>2.0475</v>
      </c>
      <c r="G15" s="8">
        <f t="shared" si="5"/>
        <v>1.575</v>
      </c>
      <c r="H15" s="12">
        <f t="shared" si="6"/>
        <v>9.87</v>
      </c>
      <c r="I15" s="12">
        <f t="shared" si="7"/>
        <v>1.6449999999999998</v>
      </c>
      <c r="J15" s="12">
        <f t="shared" si="8"/>
        <v>1.265384615384615</v>
      </c>
      <c r="K15" s="14">
        <f t="shared" si="9"/>
        <v>21.8925</v>
      </c>
      <c r="L15" s="14">
        <f t="shared" si="10"/>
        <v>3.6487499999999997</v>
      </c>
      <c r="M15" s="14">
        <f t="shared" si="11"/>
        <v>2.806730769230769</v>
      </c>
      <c r="N15" s="10">
        <f t="shared" si="12"/>
        <v>10.290000000000001</v>
      </c>
      <c r="O15" s="10">
        <f t="shared" si="13"/>
        <v>1.715</v>
      </c>
      <c r="P15" s="10">
        <f t="shared" si="14"/>
        <v>1.3192307692307692</v>
      </c>
      <c r="Q15" s="16">
        <f t="shared" si="15"/>
        <v>5.1450000000000005</v>
      </c>
    </row>
    <row r="16" spans="1:17" ht="12.75">
      <c r="A16" s="6">
        <v>110</v>
      </c>
      <c r="B16" s="10">
        <f t="shared" si="0"/>
        <v>11.11</v>
      </c>
      <c r="C16" s="10">
        <f t="shared" si="1"/>
        <v>1.8516666666666666</v>
      </c>
      <c r="D16" s="10">
        <f t="shared" si="2"/>
        <v>1.4243589743589742</v>
      </c>
      <c r="E16" s="8">
        <f t="shared" si="3"/>
        <v>12.540000000000001</v>
      </c>
      <c r="F16" s="8">
        <f t="shared" si="4"/>
        <v>2.0900000000000003</v>
      </c>
      <c r="G16" s="8">
        <f t="shared" si="5"/>
        <v>1.607692307692308</v>
      </c>
      <c r="H16" s="12">
        <f t="shared" si="6"/>
        <v>10.999999999999998</v>
      </c>
      <c r="I16" s="12">
        <f t="shared" si="7"/>
        <v>1.833333333333333</v>
      </c>
      <c r="J16" s="12">
        <f t="shared" si="8"/>
        <v>1.41025641025641</v>
      </c>
      <c r="K16" s="14">
        <f t="shared" si="9"/>
        <v>22.77</v>
      </c>
      <c r="L16" s="14">
        <f t="shared" si="10"/>
        <v>3.795</v>
      </c>
      <c r="M16" s="14">
        <f t="shared" si="11"/>
        <v>2.919230769230769</v>
      </c>
      <c r="N16" s="10">
        <f t="shared" si="12"/>
        <v>10.56</v>
      </c>
      <c r="O16" s="10">
        <f t="shared" si="13"/>
        <v>1.76</v>
      </c>
      <c r="P16" s="10">
        <f t="shared" si="14"/>
        <v>1.3538461538461537</v>
      </c>
      <c r="Q16" s="16">
        <f t="shared" si="15"/>
        <v>5.28</v>
      </c>
    </row>
    <row r="17" spans="1:17" ht="12.75">
      <c r="A17" s="6">
        <v>115</v>
      </c>
      <c r="B17" s="10">
        <f t="shared" si="0"/>
        <v>11.6725</v>
      </c>
      <c r="C17" s="10">
        <f t="shared" si="1"/>
        <v>1.9454166666666666</v>
      </c>
      <c r="D17" s="10">
        <f t="shared" si="2"/>
        <v>1.4964743589743588</v>
      </c>
      <c r="E17" s="8">
        <f t="shared" si="3"/>
        <v>12.765</v>
      </c>
      <c r="F17" s="8">
        <f t="shared" si="4"/>
        <v>2.1275</v>
      </c>
      <c r="G17" s="8">
        <f t="shared" si="5"/>
        <v>1.6365384615384615</v>
      </c>
      <c r="H17" s="12">
        <f t="shared" si="6"/>
        <v>12.189999999999998</v>
      </c>
      <c r="I17" s="12">
        <f t="shared" si="7"/>
        <v>2.0316666666666663</v>
      </c>
      <c r="J17" s="12">
        <f t="shared" si="8"/>
        <v>1.5628205128205124</v>
      </c>
      <c r="K17" s="14">
        <f t="shared" si="9"/>
        <v>23.6325</v>
      </c>
      <c r="L17" s="14">
        <f t="shared" si="10"/>
        <v>3.93875</v>
      </c>
      <c r="M17" s="14">
        <f t="shared" si="11"/>
        <v>3.0298076923076924</v>
      </c>
      <c r="N17" s="10">
        <f t="shared" si="12"/>
        <v>10.810000000000002</v>
      </c>
      <c r="O17" s="10">
        <f t="shared" si="13"/>
        <v>1.801666666666667</v>
      </c>
      <c r="P17" s="10">
        <f t="shared" si="14"/>
        <v>1.385897435897436</v>
      </c>
      <c r="Q17" s="16">
        <f t="shared" si="15"/>
        <v>5.405000000000001</v>
      </c>
    </row>
    <row r="18" spans="1:17" ht="12.75">
      <c r="A18" s="6">
        <v>120</v>
      </c>
      <c r="B18" s="10">
        <f t="shared" si="0"/>
        <v>12.239999999999998</v>
      </c>
      <c r="C18" s="10">
        <f t="shared" si="1"/>
        <v>2.0399999999999996</v>
      </c>
      <c r="D18" s="10">
        <f t="shared" si="2"/>
        <v>1.5692307692307688</v>
      </c>
      <c r="E18" s="8">
        <f t="shared" si="3"/>
        <v>12.959999999999999</v>
      </c>
      <c r="F18" s="8">
        <f t="shared" si="4"/>
        <v>2.1599999999999997</v>
      </c>
      <c r="G18" s="8">
        <f t="shared" si="5"/>
        <v>1.6615384615384612</v>
      </c>
      <c r="H18" s="12">
        <f t="shared" si="6"/>
        <v>13.439999999999998</v>
      </c>
      <c r="I18" s="12">
        <f t="shared" si="7"/>
        <v>2.2399999999999998</v>
      </c>
      <c r="J18" s="12">
        <f t="shared" si="8"/>
        <v>1.723076923076923</v>
      </c>
      <c r="K18" s="14">
        <f t="shared" si="9"/>
        <v>24.479999999999997</v>
      </c>
      <c r="L18" s="14">
        <f t="shared" si="10"/>
        <v>4.079999999999999</v>
      </c>
      <c r="M18" s="14">
        <f t="shared" si="11"/>
        <v>3.1384615384615375</v>
      </c>
      <c r="N18" s="10">
        <f t="shared" si="12"/>
        <v>11.040000000000001</v>
      </c>
      <c r="O18" s="10">
        <f t="shared" si="13"/>
        <v>1.84</v>
      </c>
      <c r="P18" s="10">
        <f t="shared" si="14"/>
        <v>1.4153846153846155</v>
      </c>
      <c r="Q18" s="16">
        <f t="shared" si="15"/>
        <v>5.5200000000000005</v>
      </c>
    </row>
    <row r="19" spans="1:17" ht="12.75">
      <c r="A19" s="6">
        <v>125</v>
      </c>
      <c r="B19" s="10">
        <f t="shared" si="0"/>
        <v>12.8125</v>
      </c>
      <c r="C19" s="10">
        <f t="shared" si="1"/>
        <v>2.1354166666666665</v>
      </c>
      <c r="D19" s="10">
        <f t="shared" si="2"/>
        <v>1.642628205128205</v>
      </c>
      <c r="E19" s="8">
        <f t="shared" si="3"/>
        <v>13.125</v>
      </c>
      <c r="F19" s="8">
        <f t="shared" si="4"/>
        <v>2.1875</v>
      </c>
      <c r="G19" s="8">
        <f t="shared" si="5"/>
        <v>1.6826923076923077</v>
      </c>
      <c r="H19" s="12">
        <f t="shared" si="6"/>
        <v>14.75</v>
      </c>
      <c r="I19" s="12">
        <f t="shared" si="7"/>
        <v>2.4583333333333335</v>
      </c>
      <c r="J19" s="12">
        <f t="shared" si="8"/>
        <v>1.891025641025641</v>
      </c>
      <c r="K19" s="14">
        <f t="shared" si="9"/>
        <v>25.312499999999996</v>
      </c>
      <c r="L19" s="14">
        <f t="shared" si="10"/>
        <v>4.218749999999999</v>
      </c>
      <c r="M19" s="14">
        <f t="shared" si="11"/>
        <v>3.245192307692307</v>
      </c>
      <c r="N19" s="10">
        <f t="shared" si="12"/>
        <v>11.250000000000002</v>
      </c>
      <c r="O19" s="10">
        <f t="shared" si="13"/>
        <v>1.8750000000000002</v>
      </c>
      <c r="P19" s="10">
        <f t="shared" si="14"/>
        <v>1.4423076923076925</v>
      </c>
      <c r="Q19" s="16">
        <f t="shared" si="15"/>
        <v>5.625000000000001</v>
      </c>
    </row>
    <row r="20" spans="1:17" ht="12.75">
      <c r="A20" s="6">
        <v>130</v>
      </c>
      <c r="B20" s="10">
        <f t="shared" si="0"/>
        <v>13.389999999999999</v>
      </c>
      <c r="C20" s="10">
        <f t="shared" si="1"/>
        <v>2.2316666666666665</v>
      </c>
      <c r="D20" s="10">
        <f t="shared" si="2"/>
        <v>1.7166666666666666</v>
      </c>
      <c r="E20" s="8">
        <f t="shared" si="3"/>
        <v>13.26</v>
      </c>
      <c r="F20" s="8">
        <f t="shared" si="4"/>
        <v>2.21</v>
      </c>
      <c r="G20" s="8">
        <f t="shared" si="5"/>
        <v>1.7</v>
      </c>
      <c r="H20" s="12">
        <f t="shared" si="6"/>
        <v>16.12</v>
      </c>
      <c r="I20" s="12">
        <f t="shared" si="7"/>
        <v>2.686666666666667</v>
      </c>
      <c r="J20" s="12">
        <f t="shared" si="8"/>
        <v>2.066666666666667</v>
      </c>
      <c r="K20" s="14">
        <f t="shared" si="9"/>
        <v>26.13</v>
      </c>
      <c r="L20" s="14">
        <f t="shared" si="10"/>
        <v>4.3549999999999995</v>
      </c>
      <c r="M20" s="14">
        <f t="shared" si="11"/>
        <v>3.3499999999999996</v>
      </c>
      <c r="N20" s="10">
        <f t="shared" si="12"/>
        <v>11.440000000000001</v>
      </c>
      <c r="O20" s="10">
        <f t="shared" si="13"/>
        <v>1.906666666666667</v>
      </c>
      <c r="P20" s="10">
        <f t="shared" si="14"/>
        <v>1.4666666666666668</v>
      </c>
      <c r="Q20" s="16">
        <f t="shared" si="15"/>
        <v>5.720000000000001</v>
      </c>
    </row>
    <row r="21" spans="1:17" ht="12.75">
      <c r="A21" s="6">
        <v>135</v>
      </c>
      <c r="B21" s="10">
        <f t="shared" si="0"/>
        <v>13.9725</v>
      </c>
      <c r="C21" s="10">
        <f t="shared" si="1"/>
        <v>2.32875</v>
      </c>
      <c r="D21" s="10">
        <f t="shared" si="2"/>
        <v>1.7913461538461537</v>
      </c>
      <c r="E21" s="8">
        <f t="shared" si="3"/>
        <v>13.365</v>
      </c>
      <c r="F21" s="8">
        <f t="shared" si="4"/>
        <v>2.2275</v>
      </c>
      <c r="G21" s="8">
        <f t="shared" si="5"/>
        <v>1.7134615384615384</v>
      </c>
      <c r="H21" s="12">
        <f t="shared" si="6"/>
        <v>17.549999999999997</v>
      </c>
      <c r="I21" s="12">
        <f t="shared" si="7"/>
        <v>2.9249999999999994</v>
      </c>
      <c r="J21" s="12">
        <f t="shared" si="8"/>
        <v>2.2499999999999996</v>
      </c>
      <c r="K21" s="14">
        <f t="shared" si="9"/>
        <v>26.9325</v>
      </c>
      <c r="L21" s="14">
        <f t="shared" si="10"/>
        <v>4.4887500000000005</v>
      </c>
      <c r="M21" s="14">
        <f t="shared" si="11"/>
        <v>3.4528846153846158</v>
      </c>
      <c r="N21" s="10">
        <f t="shared" si="12"/>
        <v>11.610000000000003</v>
      </c>
      <c r="O21" s="10">
        <f t="shared" si="13"/>
        <v>1.9350000000000005</v>
      </c>
      <c r="P21" s="10">
        <f t="shared" si="14"/>
        <v>1.4884615384615387</v>
      </c>
      <c r="Q21" s="16">
        <f t="shared" si="15"/>
        <v>5.8050000000000015</v>
      </c>
    </row>
    <row r="22" spans="1:17" ht="12.75">
      <c r="A22" s="6">
        <v>140</v>
      </c>
      <c r="B22" s="10">
        <f t="shared" si="0"/>
        <v>14.559999999999999</v>
      </c>
      <c r="C22" s="10">
        <f t="shared" si="1"/>
        <v>2.4266666666666663</v>
      </c>
      <c r="D22" s="10">
        <f t="shared" si="2"/>
        <v>1.8666666666666663</v>
      </c>
      <c r="E22" s="8">
        <f t="shared" si="3"/>
        <v>13.44</v>
      </c>
      <c r="F22" s="8">
        <f t="shared" si="4"/>
        <v>2.2399999999999998</v>
      </c>
      <c r="G22" s="8">
        <f t="shared" si="5"/>
        <v>1.723076923076923</v>
      </c>
      <c r="H22" s="12">
        <f t="shared" si="6"/>
        <v>19.04</v>
      </c>
      <c r="I22" s="12">
        <f t="shared" si="7"/>
        <v>3.1733333333333333</v>
      </c>
      <c r="J22" s="12">
        <f t="shared" si="8"/>
        <v>2.441025641025641</v>
      </c>
      <c r="K22" s="14">
        <f t="shared" si="9"/>
        <v>27.720000000000002</v>
      </c>
      <c r="L22" s="14">
        <f t="shared" si="10"/>
        <v>4.62</v>
      </c>
      <c r="M22" s="14">
        <f t="shared" si="11"/>
        <v>3.5538461538461537</v>
      </c>
      <c r="N22" s="10">
        <f t="shared" si="12"/>
        <v>11.760000000000003</v>
      </c>
      <c r="O22" s="10">
        <f t="shared" si="13"/>
        <v>1.9600000000000006</v>
      </c>
      <c r="P22" s="10">
        <f t="shared" si="14"/>
        <v>1.507692307692308</v>
      </c>
      <c r="Q22" s="16">
        <f t="shared" si="15"/>
        <v>5.880000000000002</v>
      </c>
    </row>
    <row r="23" spans="1:17" ht="12.75">
      <c r="A23" s="6">
        <v>145</v>
      </c>
      <c r="B23" s="10">
        <f t="shared" si="0"/>
        <v>15.1525</v>
      </c>
      <c r="C23" s="10">
        <f t="shared" si="1"/>
        <v>2.5254166666666666</v>
      </c>
      <c r="D23" s="10">
        <f t="shared" si="2"/>
        <v>1.942628205128205</v>
      </c>
      <c r="E23" s="8">
        <f t="shared" si="3"/>
        <v>13.485</v>
      </c>
      <c r="F23" s="8">
        <f t="shared" si="4"/>
        <v>2.2475</v>
      </c>
      <c r="G23" s="8">
        <f t="shared" si="5"/>
        <v>1.728846153846154</v>
      </c>
      <c r="H23" s="12">
        <f t="shared" si="6"/>
        <v>20.59</v>
      </c>
      <c r="I23" s="12">
        <f t="shared" si="7"/>
        <v>3.4316666666666666</v>
      </c>
      <c r="J23" s="12">
        <f t="shared" si="8"/>
        <v>2.6397435897435897</v>
      </c>
      <c r="K23" s="14">
        <f t="shared" si="9"/>
        <v>28.4925</v>
      </c>
      <c r="L23" s="14">
        <f t="shared" si="10"/>
        <v>4.74875</v>
      </c>
      <c r="M23" s="14">
        <f t="shared" si="11"/>
        <v>3.6528846153846155</v>
      </c>
      <c r="N23" s="10">
        <f t="shared" si="12"/>
        <v>11.890000000000002</v>
      </c>
      <c r="O23" s="10">
        <f t="shared" si="13"/>
        <v>1.9816666666666671</v>
      </c>
      <c r="P23" s="10">
        <f t="shared" si="14"/>
        <v>1.5243589743589747</v>
      </c>
      <c r="Q23" s="16">
        <f t="shared" si="15"/>
        <v>5.945000000000001</v>
      </c>
    </row>
    <row r="24" spans="1:17" ht="12.75">
      <c r="A24" s="6">
        <v>150</v>
      </c>
      <c r="B24" s="10">
        <f t="shared" si="0"/>
        <v>15.75</v>
      </c>
      <c r="C24" s="10">
        <f t="shared" si="1"/>
        <v>2.625</v>
      </c>
      <c r="D24" s="10">
        <f t="shared" si="2"/>
        <v>2.019230769230769</v>
      </c>
      <c r="E24" s="8">
        <f t="shared" si="3"/>
        <v>13.5</v>
      </c>
      <c r="F24" s="8">
        <f t="shared" si="4"/>
        <v>2.25</v>
      </c>
      <c r="G24" s="8">
        <f t="shared" si="5"/>
        <v>1.7307692307692306</v>
      </c>
      <c r="H24" s="12">
        <f t="shared" si="6"/>
        <v>22.2</v>
      </c>
      <c r="I24" s="12">
        <f t="shared" si="7"/>
        <v>3.6999999999999997</v>
      </c>
      <c r="J24" s="12">
        <f t="shared" si="8"/>
        <v>2.846153846153846</v>
      </c>
      <c r="K24" s="14">
        <f t="shared" si="9"/>
        <v>29.25</v>
      </c>
      <c r="L24" s="14">
        <f t="shared" si="10"/>
        <v>4.875</v>
      </c>
      <c r="M24" s="14">
        <f t="shared" si="11"/>
        <v>3.75</v>
      </c>
      <c r="N24" s="10">
        <f t="shared" si="12"/>
        <v>12.000000000000002</v>
      </c>
      <c r="O24" s="10">
        <f t="shared" si="13"/>
        <v>2.0000000000000004</v>
      </c>
      <c r="P24" s="10">
        <f t="shared" si="14"/>
        <v>1.5384615384615388</v>
      </c>
      <c r="Q24" s="16">
        <f t="shared" si="15"/>
        <v>6.000000000000001</v>
      </c>
    </row>
    <row r="25" spans="1:17" ht="12.75">
      <c r="A25" s="6">
        <v>155</v>
      </c>
      <c r="B25" s="10">
        <f t="shared" si="0"/>
        <v>16.3525</v>
      </c>
      <c r="C25" s="10">
        <f t="shared" si="1"/>
        <v>2.7254166666666664</v>
      </c>
      <c r="D25" s="10">
        <f t="shared" si="2"/>
        <v>2.096474358974359</v>
      </c>
      <c r="E25" s="8">
        <f t="shared" si="3"/>
        <v>13.485000000000001</v>
      </c>
      <c r="F25" s="8">
        <f t="shared" si="4"/>
        <v>2.2475</v>
      </c>
      <c r="G25" s="8">
        <f t="shared" si="5"/>
        <v>1.728846153846154</v>
      </c>
      <c r="H25" s="12">
        <f t="shared" si="6"/>
        <v>23.869999999999994</v>
      </c>
      <c r="I25" s="12">
        <f t="shared" si="7"/>
        <v>3.978333333333332</v>
      </c>
      <c r="J25" s="12">
        <f t="shared" si="8"/>
        <v>3.060256410256409</v>
      </c>
      <c r="K25" s="14">
        <f t="shared" si="9"/>
        <v>29.9925</v>
      </c>
      <c r="L25" s="14">
        <f t="shared" si="10"/>
        <v>4.99875</v>
      </c>
      <c r="M25" s="14">
        <f t="shared" si="11"/>
        <v>3.8451923076923076</v>
      </c>
      <c r="N25" s="10">
        <f t="shared" si="12"/>
        <v>12.090000000000002</v>
      </c>
      <c r="O25" s="10">
        <f t="shared" si="13"/>
        <v>2.015</v>
      </c>
      <c r="P25" s="10">
        <f t="shared" si="14"/>
        <v>1.55</v>
      </c>
      <c r="Q25" s="16">
        <f t="shared" si="15"/>
        <v>6.045000000000001</v>
      </c>
    </row>
    <row r="26" spans="1:17" ht="12.75">
      <c r="A26" s="6">
        <v>160</v>
      </c>
      <c r="B26" s="10">
        <f t="shared" si="0"/>
        <v>16.96</v>
      </c>
      <c r="C26" s="10">
        <f t="shared" si="1"/>
        <v>2.8266666666666667</v>
      </c>
      <c r="D26" s="10">
        <f t="shared" si="2"/>
        <v>2.174358974358974</v>
      </c>
      <c r="E26" s="8">
        <f t="shared" si="3"/>
        <v>13.440000000000001</v>
      </c>
      <c r="F26" s="8">
        <f t="shared" si="4"/>
        <v>2.24</v>
      </c>
      <c r="G26" s="8">
        <f t="shared" si="5"/>
        <v>1.7230769230769232</v>
      </c>
      <c r="H26" s="12">
        <f t="shared" si="6"/>
        <v>25.599999999999994</v>
      </c>
      <c r="I26" s="12">
        <f t="shared" si="7"/>
        <v>4.266666666666666</v>
      </c>
      <c r="J26" s="12">
        <f t="shared" si="8"/>
        <v>3.282051282051281</v>
      </c>
      <c r="K26" s="14">
        <f t="shared" si="9"/>
        <v>30.72</v>
      </c>
      <c r="L26" s="14">
        <f t="shared" si="10"/>
        <v>5.12</v>
      </c>
      <c r="M26" s="14">
        <f t="shared" si="11"/>
        <v>3.9384615384615382</v>
      </c>
      <c r="N26" s="10">
        <f t="shared" si="12"/>
        <v>12.160000000000002</v>
      </c>
      <c r="O26" s="10">
        <f t="shared" si="13"/>
        <v>2.026666666666667</v>
      </c>
      <c r="P26" s="10">
        <f t="shared" si="14"/>
        <v>1.558974358974359</v>
      </c>
      <c r="Q26" s="16">
        <f t="shared" si="15"/>
        <v>6.080000000000001</v>
      </c>
    </row>
    <row r="27" spans="1:17" ht="12.75">
      <c r="A27" s="6">
        <v>165</v>
      </c>
      <c r="B27" s="10">
        <f t="shared" si="0"/>
        <v>17.572499999999998</v>
      </c>
      <c r="C27" s="10">
        <f t="shared" si="1"/>
        <v>2.9287499999999995</v>
      </c>
      <c r="D27" s="10">
        <f t="shared" si="2"/>
        <v>2.252884615384615</v>
      </c>
      <c r="E27" s="8">
        <f t="shared" si="3"/>
        <v>13.365</v>
      </c>
      <c r="F27" s="8">
        <f t="shared" si="4"/>
        <v>2.2275</v>
      </c>
      <c r="G27" s="8">
        <f t="shared" si="5"/>
        <v>1.7134615384615384</v>
      </c>
      <c r="H27" s="12">
        <f t="shared" si="6"/>
        <v>27.389999999999997</v>
      </c>
      <c r="I27" s="12">
        <f t="shared" si="7"/>
        <v>4.5649999999999995</v>
      </c>
      <c r="J27" s="12">
        <f t="shared" si="8"/>
        <v>3.511538461538461</v>
      </c>
      <c r="K27" s="14">
        <f t="shared" si="9"/>
        <v>31.4325</v>
      </c>
      <c r="L27" s="14">
        <f t="shared" si="10"/>
        <v>5.2387500000000005</v>
      </c>
      <c r="M27" s="14">
        <f t="shared" si="11"/>
        <v>4.029807692307693</v>
      </c>
      <c r="N27" s="10">
        <f t="shared" si="12"/>
        <v>12.21</v>
      </c>
      <c r="O27" s="10">
        <f t="shared" si="13"/>
        <v>2.035</v>
      </c>
      <c r="P27" s="10">
        <f t="shared" si="14"/>
        <v>1.5653846153846154</v>
      </c>
      <c r="Q27" s="16">
        <f t="shared" si="15"/>
        <v>6.105</v>
      </c>
    </row>
    <row r="28" spans="1:17" ht="12.75">
      <c r="A28" s="6">
        <v>170</v>
      </c>
      <c r="B28" s="10">
        <f t="shared" si="0"/>
        <v>18.19</v>
      </c>
      <c r="C28" s="10">
        <f t="shared" si="1"/>
        <v>3.0316666666666667</v>
      </c>
      <c r="D28" s="10">
        <f t="shared" si="2"/>
        <v>2.332051282051282</v>
      </c>
      <c r="E28" s="8">
        <f t="shared" si="3"/>
        <v>13.26</v>
      </c>
      <c r="F28" s="8">
        <f t="shared" si="4"/>
        <v>2.21</v>
      </c>
      <c r="G28" s="8">
        <f t="shared" si="5"/>
        <v>1.7</v>
      </c>
      <c r="H28" s="12">
        <f t="shared" si="6"/>
        <v>29.24</v>
      </c>
      <c r="I28" s="12">
        <f t="shared" si="7"/>
        <v>4.873333333333333</v>
      </c>
      <c r="J28" s="12">
        <f t="shared" si="8"/>
        <v>3.7487179487179483</v>
      </c>
      <c r="K28" s="14">
        <f t="shared" si="9"/>
        <v>32.13</v>
      </c>
      <c r="L28" s="14">
        <f t="shared" si="10"/>
        <v>5.355</v>
      </c>
      <c r="M28" s="14">
        <f t="shared" si="11"/>
        <v>4.11923076923077</v>
      </c>
      <c r="N28" s="10">
        <f t="shared" si="12"/>
        <v>12.240000000000002</v>
      </c>
      <c r="O28" s="10">
        <f t="shared" si="13"/>
        <v>2.0400000000000005</v>
      </c>
      <c r="P28" s="10">
        <f t="shared" si="14"/>
        <v>1.5692307692307697</v>
      </c>
      <c r="Q28" s="16">
        <f t="shared" si="15"/>
        <v>6.120000000000001</v>
      </c>
    </row>
    <row r="29" spans="1:17" ht="12.75">
      <c r="A29" s="6">
        <v>175</v>
      </c>
      <c r="B29" s="10">
        <f t="shared" si="0"/>
        <v>18.8125</v>
      </c>
      <c r="C29" s="10">
        <f t="shared" si="1"/>
        <v>3.1354166666666665</v>
      </c>
      <c r="D29" s="10">
        <f t="shared" si="2"/>
        <v>2.411858974358974</v>
      </c>
      <c r="E29" s="8">
        <f t="shared" si="3"/>
        <v>13.125</v>
      </c>
      <c r="F29" s="8">
        <f t="shared" si="4"/>
        <v>2.1875</v>
      </c>
      <c r="G29" s="8">
        <f t="shared" si="5"/>
        <v>1.6826923076923077</v>
      </c>
      <c r="H29" s="12">
        <f t="shared" si="6"/>
        <v>31.15</v>
      </c>
      <c r="I29" s="12">
        <f t="shared" si="7"/>
        <v>5.191666666666666</v>
      </c>
      <c r="J29" s="12">
        <f t="shared" si="8"/>
        <v>3.993589743589743</v>
      </c>
      <c r="K29" s="14">
        <f t="shared" si="9"/>
        <v>32.8125</v>
      </c>
      <c r="L29" s="14">
        <f t="shared" si="10"/>
        <v>5.46875</v>
      </c>
      <c r="M29" s="14">
        <f t="shared" si="11"/>
        <v>4.206730769230769</v>
      </c>
      <c r="N29" s="10">
        <f t="shared" si="12"/>
        <v>12.250000000000002</v>
      </c>
      <c r="O29" s="10">
        <f t="shared" si="13"/>
        <v>2.041666666666667</v>
      </c>
      <c r="P29" s="10">
        <f t="shared" si="14"/>
        <v>1.5705128205128207</v>
      </c>
      <c r="Q29" s="16">
        <f t="shared" si="15"/>
        <v>6.125000000000001</v>
      </c>
    </row>
    <row r="30" spans="1:17" ht="12.75">
      <c r="A30" s="17" t="s">
        <v>0</v>
      </c>
      <c r="B30" s="17">
        <v>8</v>
      </c>
      <c r="C30" s="17"/>
      <c r="D30" s="17"/>
      <c r="E30" s="17">
        <v>8</v>
      </c>
      <c r="F30" s="17"/>
      <c r="G30" s="17"/>
      <c r="H30" s="17">
        <v>8</v>
      </c>
      <c r="I30" s="17"/>
      <c r="J30" s="17"/>
      <c r="K30" s="17">
        <v>12</v>
      </c>
      <c r="L30" s="17"/>
      <c r="M30" s="17"/>
      <c r="N30" s="17">
        <v>3</v>
      </c>
      <c r="O30" s="17"/>
      <c r="P30" s="17"/>
      <c r="Q30" s="17">
        <v>2.5</v>
      </c>
    </row>
    <row r="31" spans="1:17" ht="12.75">
      <c r="A31" s="17"/>
      <c r="B31" s="17" t="s">
        <v>1</v>
      </c>
      <c r="C31" s="17"/>
      <c r="D31" s="17"/>
      <c r="E31" s="17"/>
      <c r="F31" s="17"/>
      <c r="G31" s="17"/>
      <c r="H31" s="17"/>
      <c r="I31" s="17"/>
      <c r="J31" s="17"/>
      <c r="K31" s="17" t="s">
        <v>2</v>
      </c>
      <c r="L31" s="17"/>
      <c r="M31" s="17"/>
      <c r="N31" s="17" t="s">
        <v>3</v>
      </c>
      <c r="O31" s="17"/>
      <c r="P31" s="17"/>
      <c r="Q31" s="17" t="s">
        <v>4</v>
      </c>
    </row>
    <row r="32" spans="1:17" ht="12.75">
      <c r="A32" s="29" t="s">
        <v>25</v>
      </c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29" t="s">
        <v>24</v>
      </c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29" t="s">
        <v>23</v>
      </c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37.5" customHeight="1">
      <c r="A37" s="24" t="s">
        <v>8</v>
      </c>
      <c r="B37" s="25" t="s">
        <v>22</v>
      </c>
      <c r="C37" s="26"/>
      <c r="D37" s="26"/>
      <c r="E37" s="2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33.75" customHeight="1">
      <c r="A38" s="2"/>
      <c r="B38" s="3"/>
      <c r="C38" s="18" t="s">
        <v>21</v>
      </c>
      <c r="D38" s="27" t="s">
        <v>18</v>
      </c>
      <c r="E38" s="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5.5">
      <c r="A39" s="2"/>
      <c r="B39" s="4"/>
      <c r="C39" s="4" t="s">
        <v>7</v>
      </c>
      <c r="D39" s="9" t="s">
        <v>19</v>
      </c>
      <c r="E39" s="21" t="s">
        <v>20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19" t="s">
        <v>5</v>
      </c>
      <c r="C40" s="19">
        <v>320</v>
      </c>
      <c r="D40" s="20">
        <v>1400</v>
      </c>
      <c r="E40" s="19">
        <v>1600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19" t="s">
        <v>5</v>
      </c>
      <c r="C41" s="19">
        <v>400</v>
      </c>
      <c r="D41" s="20">
        <v>1600</v>
      </c>
      <c r="E41" s="19">
        <v>1600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19" t="s">
        <v>5</v>
      </c>
      <c r="C42" s="19">
        <v>630</v>
      </c>
      <c r="D42" s="20">
        <v>1600</v>
      </c>
      <c r="E42" s="19">
        <v>1900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17" t="s">
        <v>6</v>
      </c>
      <c r="C43" s="17">
        <v>630</v>
      </c>
      <c r="D43" s="20">
        <v>1800</v>
      </c>
      <c r="E43" s="19">
        <v>2100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17" t="s">
        <v>6</v>
      </c>
      <c r="C44" s="17">
        <v>800</v>
      </c>
      <c r="D44" s="20">
        <v>1900</v>
      </c>
      <c r="E44" s="19">
        <v>2300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17" t="s">
        <v>6</v>
      </c>
      <c r="C45" s="17">
        <v>1000</v>
      </c>
      <c r="D45" s="20">
        <v>2400</v>
      </c>
      <c r="E45" s="19">
        <v>2300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17" t="s">
        <v>6</v>
      </c>
      <c r="C46" s="17">
        <v>1250</v>
      </c>
      <c r="D46" s="20">
        <v>2600</v>
      </c>
      <c r="E46" s="19">
        <v>2300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17" t="s">
        <v>6</v>
      </c>
      <c r="C47" s="17">
        <v>1600</v>
      </c>
      <c r="D47" s="20">
        <v>2600</v>
      </c>
      <c r="E47" s="19">
        <v>2600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sheetProtection/>
  <mergeCells count="7">
    <mergeCell ref="B37:E37"/>
    <mergeCell ref="D38:E38"/>
    <mergeCell ref="A34:Q34"/>
    <mergeCell ref="A2:Q3"/>
    <mergeCell ref="A32:Q32"/>
    <mergeCell ref="A33:Q33"/>
    <mergeCell ref="A4:Q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cagrı</cp:lastModifiedBy>
  <cp:lastPrinted>2006-02-18T08:14:34Z</cp:lastPrinted>
  <dcterms:created xsi:type="dcterms:W3CDTF">2005-12-28T11:18:50Z</dcterms:created>
  <dcterms:modified xsi:type="dcterms:W3CDTF">2014-03-04T11:13:55Z</dcterms:modified>
  <cp:category/>
  <cp:version/>
  <cp:contentType/>
  <cp:contentStatus/>
</cp:coreProperties>
</file>