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<sst xmlns="http://schemas.openxmlformats.org/spreadsheetml/2006/main" count="27" uniqueCount="27">
  <si>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No</t>
  </si>
  <si>
    <t>İMALAT</t>
  </si>
  <si>
    <t>TEMEL</t>
  </si>
  <si>
    <t>BODRUM KAT</t>
  </si>
  <si>
    <t>KABA İNŞAAT</t>
  </si>
  <si>
    <t>ÇATI</t>
  </si>
  <si>
    <t>DOĞRAMA</t>
  </si>
  <si>
    <t>İÇ SIVA</t>
  </si>
  <si>
    <t>DIŞ SIVA</t>
  </si>
  <si>
    <t>BOYA BADANA</t>
  </si>
  <si>
    <t>KAPLAMALAR</t>
  </si>
  <si>
    <t>ELEKTRİK TESİSAT</t>
  </si>
  <si>
    <t>SIHHİ TESİSAT</t>
  </si>
  <si>
    <t>KALORİFER TESİSAT</t>
  </si>
  <si>
    <t>MÜTEFFERRİK İŞLER</t>
  </si>
  <si>
    <t>VRF(KLİMA) TESİSATI</t>
  </si>
  <si>
    <t>İÇ+DIŞ DUVAR(TUĞLA)</t>
  </si>
  <si>
    <t>SERAMİK</t>
  </si>
  <si>
    <t>MERMER</t>
  </si>
  <si>
    <t>DOLAPLAR</t>
  </si>
  <si>
    <t>CAMLAR</t>
  </si>
  <si>
    <t>KAPILAR</t>
  </si>
  <si>
    <t>TOPLAM KATLAR</t>
  </si>
  <si>
    <t>BİNALARDA İMALAT MALİYETLERİ TABLOSU-2005</t>
  </si>
  <si>
    <t>TOPLAM  İNŞAAT ALANI  (m2)</t>
  </si>
  <si>
    <t>BİNA MALİYETİ   (YTL)</t>
  </si>
  <si>
    <t>MALİYET
(YTL)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</si>
</sst>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5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" fillId="4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 topLeftCell="A1">
      <selection activeCell="G14" sqref="G13:G14"/>
    </sheetView>
  </sheetViews>
  <sheetFormatPr defaultColWidth="9.00390625" defaultRowHeight="12.75"/>
  <cols>
    <col min="1" max="1" width="10.25390625" style="0" customWidth="1"/>
    <col min="2" max="2" width="26.75390625" style="0" customWidth="1"/>
    <col min="3" max="3" width="15.00390625" style="0" customWidth="1"/>
    <col min="4" max="4" width="16.25390625" style="0" customWidth="1"/>
    <col min="5" max="5" width="22.00390625" style="0" customWidth="1"/>
  </cols>
  <sheetData>
    <row r="2" spans="1:5" ht="18">
      <c r="A2" s="12" t="s">
        <v>23</v>
      </c>
      <c r="B2" s="12"/>
      <c r="C2" s="12"/>
      <c r="D2" s="12"/>
      <c r="E2" s="12"/>
    </row>
    <row r="5" spans="1:6" ht="15.75">
      <c r="A5" s="13" t="s">
        <v>24</v>
      </c>
      <c r="B5" s="14"/>
      <c r="C5" s="14"/>
      <c r="D5" s="14"/>
      <c r="E5" s="2">
        <v>500</v>
      </c>
      <c r="F5" s="4"/>
    </row>
    <row r="6" spans="1:6" ht="15.75">
      <c r="A6" s="15" t="s">
        <v>25</v>
      </c>
      <c r="B6" s="14"/>
      <c r="C6" s="14"/>
      <c r="D6" s="14"/>
      <c r="E6" s="3">
        <f>1100*1.34*POWER(E5,0.7)</f>
        <v>114229.02938231238</v>
      </c>
      <c r="F6" s="4"/>
    </row>
    <row r="8" spans="1:6" ht="31.5">
      <c r="A8" s="5" t="s">
        <v>0</v>
      </c>
      <c r="B8" s="18" t="s">
        <v>1</v>
      </c>
      <c r="C8" s="10"/>
      <c r="D8" s="11"/>
      <c r="E8" s="8" t="s">
        <v>26</v>
      </c>
      <c r="F8" s="1"/>
    </row>
    <row r="9" spans="1:6" ht="15.75">
      <c r="A9" s="6">
        <v>1</v>
      </c>
      <c r="B9" s="9" t="s">
        <v>2</v>
      </c>
      <c r="C9" s="16"/>
      <c r="D9" s="17"/>
      <c r="E9" s="7">
        <f>0.05*E6</f>
        <v>5711.451469115619</v>
      </c>
      <c r="F9" s="1"/>
    </row>
    <row r="10" spans="1:6" ht="15.75">
      <c r="A10" s="6">
        <v>2</v>
      </c>
      <c r="B10" s="9" t="s">
        <v>3</v>
      </c>
      <c r="C10" s="16"/>
      <c r="D10" s="17"/>
      <c r="E10" s="7">
        <f>0.06*E6</f>
        <v>6853.741762938743</v>
      </c>
      <c r="F10" s="1"/>
    </row>
    <row r="11" spans="1:6" ht="15.75">
      <c r="A11" s="6">
        <v>3</v>
      </c>
      <c r="B11" s="9" t="s">
        <v>22</v>
      </c>
      <c r="C11" s="16"/>
      <c r="D11" s="17"/>
      <c r="E11" s="7">
        <f>0.34*E6</f>
        <v>38837.86998998621</v>
      </c>
      <c r="F11" s="1"/>
    </row>
    <row r="12" spans="1:6" ht="15.75">
      <c r="A12" s="6">
        <v>4</v>
      </c>
      <c r="B12" s="9" t="s">
        <v>4</v>
      </c>
      <c r="C12" s="16"/>
      <c r="D12" s="17"/>
      <c r="E12" s="7">
        <f>0.45*E6</f>
        <v>51403.063222040575</v>
      </c>
      <c r="F12" s="1"/>
    </row>
    <row r="13" spans="1:6" ht="15.75">
      <c r="A13" s="6">
        <v>5</v>
      </c>
      <c r="B13" s="9" t="s">
        <v>5</v>
      </c>
      <c r="C13" s="16"/>
      <c r="D13" s="17"/>
      <c r="E13" s="7">
        <f>0.03*E6</f>
        <v>3426.8708814693714</v>
      </c>
      <c r="F13" s="1"/>
    </row>
    <row r="14" spans="1:6" ht="15.75">
      <c r="A14" s="6">
        <v>6</v>
      </c>
      <c r="B14" s="9" t="s">
        <v>6</v>
      </c>
      <c r="C14" s="16"/>
      <c r="D14" s="17"/>
      <c r="E14" s="7">
        <f>0.1*E6</f>
        <v>11422.902938231238</v>
      </c>
      <c r="F14" s="1"/>
    </row>
    <row r="15" spans="1:6" ht="15.75">
      <c r="A15" s="6">
        <v>7</v>
      </c>
      <c r="B15" s="9" t="s">
        <v>7</v>
      </c>
      <c r="C15" s="16"/>
      <c r="D15" s="17"/>
      <c r="E15" s="7">
        <f>0.05*E6</f>
        <v>5711.451469115619</v>
      </c>
      <c r="F15" s="1"/>
    </row>
    <row r="16" spans="1:6" ht="15.75">
      <c r="A16" s="6">
        <v>8</v>
      </c>
      <c r="B16" s="9" t="s">
        <v>8</v>
      </c>
      <c r="C16" s="16"/>
      <c r="D16" s="17"/>
      <c r="E16" s="7">
        <f>0.02*E6</f>
        <v>2284.5805876462477</v>
      </c>
      <c r="F16" s="1"/>
    </row>
    <row r="17" spans="1:6" ht="15.75">
      <c r="A17" s="6">
        <v>9</v>
      </c>
      <c r="B17" s="9" t="s">
        <v>9</v>
      </c>
      <c r="C17" s="16"/>
      <c r="D17" s="17"/>
      <c r="E17" s="7">
        <f>0.03*E6</f>
        <v>3426.8708814693714</v>
      </c>
      <c r="F17" s="1"/>
    </row>
    <row r="18" spans="1:6" ht="15.75">
      <c r="A18" s="6">
        <v>10</v>
      </c>
      <c r="B18" s="9" t="s">
        <v>10</v>
      </c>
      <c r="C18" s="16"/>
      <c r="D18" s="17"/>
      <c r="E18" s="7">
        <f>0.07*E6</f>
        <v>7996.032056761867</v>
      </c>
      <c r="F18" s="1"/>
    </row>
    <row r="19" spans="1:6" ht="15.75">
      <c r="A19" s="6">
        <v>11</v>
      </c>
      <c r="B19" s="9" t="s">
        <v>11</v>
      </c>
      <c r="C19" s="16"/>
      <c r="D19" s="17"/>
      <c r="E19" s="7">
        <f>0.05*E6</f>
        <v>5711.451469115619</v>
      </c>
      <c r="F19" s="1"/>
    </row>
    <row r="20" spans="1:6" ht="15.75">
      <c r="A20" s="6">
        <v>12</v>
      </c>
      <c r="B20" s="9" t="s">
        <v>12</v>
      </c>
      <c r="C20" s="16"/>
      <c r="D20" s="17"/>
      <c r="E20" s="7">
        <f>0.02*E6</f>
        <v>2284.5805876462477</v>
      </c>
      <c r="F20" s="1"/>
    </row>
    <row r="21" spans="1:6" ht="15.75">
      <c r="A21" s="6">
        <v>13</v>
      </c>
      <c r="B21" s="9" t="s">
        <v>13</v>
      </c>
      <c r="C21" s="16"/>
      <c r="D21" s="17"/>
      <c r="E21" s="7">
        <f>0.03*E6</f>
        <v>3426.8708814693714</v>
      </c>
      <c r="F21" s="1"/>
    </row>
    <row r="22" spans="1:6" ht="15.75">
      <c r="A22" s="6">
        <v>14</v>
      </c>
      <c r="B22" s="9" t="s">
        <v>14</v>
      </c>
      <c r="C22" s="16"/>
      <c r="D22" s="17"/>
      <c r="E22" s="7">
        <f>0.05*E6</f>
        <v>5711.451469115619</v>
      </c>
      <c r="F22" s="1"/>
    </row>
    <row r="23" spans="1:6" ht="15.75">
      <c r="A23" s="6">
        <v>15</v>
      </c>
      <c r="B23" s="9" t="s">
        <v>15</v>
      </c>
      <c r="C23" s="16"/>
      <c r="D23" s="17"/>
      <c r="E23" s="7">
        <f>61.6*E5</f>
        <v>30800</v>
      </c>
      <c r="F23" s="1"/>
    </row>
    <row r="24" spans="1:6" ht="15.75">
      <c r="A24" s="6">
        <v>16</v>
      </c>
      <c r="B24" s="9" t="s">
        <v>16</v>
      </c>
      <c r="C24" s="16"/>
      <c r="D24" s="17"/>
      <c r="E24" s="7">
        <f>0.025*E6</f>
        <v>2855.7257345578096</v>
      </c>
      <c r="F24" s="1"/>
    </row>
    <row r="25" spans="1:6" ht="15.75">
      <c r="A25" s="6">
        <v>17</v>
      </c>
      <c r="B25" s="9" t="s">
        <v>17</v>
      </c>
      <c r="C25" s="16"/>
      <c r="D25" s="17"/>
      <c r="E25" s="7">
        <f>0.025*E6</f>
        <v>2855.7257345578096</v>
      </c>
      <c r="F25" s="1"/>
    </row>
    <row r="26" spans="1:6" ht="15.75">
      <c r="A26" s="6">
        <v>18</v>
      </c>
      <c r="B26" s="9" t="s">
        <v>18</v>
      </c>
      <c r="C26" s="16"/>
      <c r="D26" s="17"/>
      <c r="E26" s="7">
        <f>0.01*E6</f>
        <v>1142.2902938231239</v>
      </c>
      <c r="F26" s="1"/>
    </row>
    <row r="27" spans="1:5" ht="15.75">
      <c r="A27" s="6">
        <v>19</v>
      </c>
      <c r="B27" s="9" t="s">
        <v>19</v>
      </c>
      <c r="C27" s="16"/>
      <c r="D27" s="17"/>
      <c r="E27" s="7">
        <f>0.0065*E6</f>
        <v>742.4886909850304</v>
      </c>
    </row>
    <row r="28" spans="1:5" ht="15.75">
      <c r="A28" s="6">
        <v>20</v>
      </c>
      <c r="B28" s="9" t="s">
        <v>20</v>
      </c>
      <c r="C28" s="16"/>
      <c r="D28" s="17"/>
      <c r="E28" s="7">
        <f>0.015*E6</f>
        <v>1713.4354407346857</v>
      </c>
    </row>
    <row r="29" spans="1:5" ht="15.75">
      <c r="A29" s="6">
        <v>21</v>
      </c>
      <c r="B29" s="9" t="s">
        <v>21</v>
      </c>
      <c r="C29" s="10"/>
      <c r="D29" s="11"/>
      <c r="E29" s="7">
        <f>0.0065*E6</f>
        <v>742.4886909850304</v>
      </c>
    </row>
  </sheetData>
  <mergeCells count="25"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3:D23"/>
    <mergeCell ref="B24:D24"/>
    <mergeCell ref="B17:D17"/>
    <mergeCell ref="B18:D18"/>
    <mergeCell ref="B19:D19"/>
    <mergeCell ref="B20:D20"/>
    <mergeCell ref="B29:D29"/>
    <mergeCell ref="A2:E2"/>
    <mergeCell ref="A5:D5"/>
    <mergeCell ref="A6:D6"/>
    <mergeCell ref="B25:D25"/>
    <mergeCell ref="B26:D26"/>
    <mergeCell ref="B27:D27"/>
    <mergeCell ref="B28:D28"/>
    <mergeCell ref="B21:D21"/>
    <mergeCell ref="B22:D2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Saban</cp:lastModifiedBy>
  <cp:lastPrinted>2006-02-18T10:14:35Z</cp:lastPrinted>
  <dcterms:created xsi:type="dcterms:W3CDTF">2005-09-17T07:20:59Z</dcterms:created>
  <dcterms:modified xsi:type="dcterms:W3CDTF">2006-09-23T05:50:43Z</dcterms:modified>
  <cp:category/>
  <cp:version/>
  <cp:contentType/>
  <cp:contentStatus/>
</cp:coreProperties>
</file>