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<sst xmlns="http://schemas.openxmlformats.org/spreadsheetml/2006/main" count="43" uniqueCount="43">
  <si>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Fabrika
Erkek
Klozet</t>
  </si>
  <si>
    <t>Okul
Erkek
Öğren
Klozet</t>
  </si>
  <si>
    <t>Okul
Erkek
Öğren
Pisuar</t>
  </si>
  <si>
    <t>Okul
Erkek
Öğren
Lava
bo</t>
  </si>
  <si>
    <t>Okul
Kız
Öğren
Klozet</t>
  </si>
  <si>
    <t>Okul
Erkek
Öğret
Klozet</t>
  </si>
  <si>
    <t>Okul
Erkek
Öğret
Pisuar</t>
  </si>
  <si>
    <t>Okul
Erkek
Öğret
Lavabo</t>
  </si>
  <si>
    <t>Okul
Kadın
Öğret
Klozet</t>
  </si>
  <si>
    <t>Fabri
ka
Kadın
Bide</t>
  </si>
  <si>
    <t>Okul
Kadın
Öğret
Lavabo</t>
  </si>
  <si>
    <t>Fab
ri
ka
Erkek
Pisuar</t>
  </si>
  <si>
    <t>Fab
rika
Kadın
Klozet</t>
  </si>
  <si>
    <t>YAPILARDA SIHHİ TESİSAT GEREÇ SAYISI</t>
  </si>
  <si>
    <t>Kişi
Sayısı/**Oturma Yeri
Sayısı</t>
  </si>
  <si>
    <t>**  Lokanta
Erkek
Klozet</t>
  </si>
  <si>
    <t>**  Lokanta
Erkek
Pisuar</t>
  </si>
  <si>
    <t>** Lokanta
Erkek
Lavabo</t>
  </si>
  <si>
    <t>** Lokanta
Kadın
Klozet</t>
  </si>
  <si>
    <t>** Lokanta
Kadın
Lavabo</t>
  </si>
  <si>
    <t>*** 
Otel
Erkek
Klozet</t>
  </si>
  <si>
    <t>*** 
Otel
Erkek
Lavabo</t>
  </si>
  <si>
    <t>*** 
Otel
Erkek
Pisuar</t>
  </si>
  <si>
    <t>*** 
Otel
Kadın
Klozet</t>
  </si>
  <si>
    <t>*** 
Otel
Kadın
Lavabo</t>
  </si>
  <si>
    <t>*** 
Hastane
Hasta
Erkek
Klozet</t>
  </si>
  <si>
    <t>*** 
Hastanel Hasta
Erkek
Pisuar</t>
  </si>
  <si>
    <t>*** 
Hastane
Hasta
Erkek
Lavabo</t>
  </si>
  <si>
    <t>*** 
Hastane Hasta
Kadın
Klozet</t>
  </si>
  <si>
    <t>*** 
Hastane Personel
Kadın
Lavabo</t>
  </si>
  <si>
    <t>*** 
Hastane
Personel
Erkek
Klozet</t>
  </si>
  <si>
    <t>*** 
Hastanel Personel
Erkek
Pisuar</t>
  </si>
  <si>
    <t>*** 
Hastane
Personel
Erkek
Lavabo</t>
  </si>
  <si>
    <t>*** 
Hastane Personel
Kadın
Klozet</t>
  </si>
  <si>
    <t>*** 
Hastane
Ziyaretçi
Erkek
Klozet</t>
  </si>
  <si>
    <t>*** 
Hastanel  Ziyaretçi
Erkek
Pisuar</t>
  </si>
  <si>
    <t>*** 
Hastane
Ziyaretçi
Erkek
Lavabo</t>
  </si>
  <si>
    <t>*** 
Hastane Ziyaretçi
Kadın
Klozet</t>
  </si>
  <si>
    <t>*** 
Hastane Ziyaretçi
Kadın
Lavabo</t>
  </si>
  <si>
    <t>***
Yatak 
Sayısı</t>
  </si>
  <si>
    <t>Okul
Kız
Öğren
Lavabo</t>
  </si>
  <si>
    <t>Kaynakça:Isısan Çalışmaları No:147 Sıhhi Tesisat</t>
  </si>
  <si>
    <t>*** 
Hastane Hasta
Kadın
Lavabo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</si>
</sst>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">
    <font>
      <sz val="10"/>
      <name val="Arial Tur"/>
      <family val="0"/>
    </font>
    <font>
      <sz val="8"/>
      <name val="Arial Tur"/>
      <family val="0"/>
    </font>
    <font>
      <sz val="14"/>
      <name val="Arial Tur"/>
      <family val="0"/>
    </font>
    <font>
      <b/>
      <sz val="10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1" fontId="0" fillId="4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" fontId="0" fillId="3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3"/>
  <sheetViews>
    <sheetView tabSelected="1" workbookViewId="0" topLeftCell="A32">
      <selection activeCell="AA59" sqref="AA59"/>
    </sheetView>
  </sheetViews>
  <sheetFormatPr defaultColWidth="9.00390625" defaultRowHeight="12.75"/>
  <cols>
    <col min="1" max="2" width="4.375" style="0" customWidth="1"/>
    <col min="3" max="3" width="3.75390625" style="0" customWidth="1"/>
    <col min="4" max="4" width="4.00390625" style="0" customWidth="1"/>
    <col min="5" max="5" width="4.75390625" style="0" customWidth="1"/>
    <col min="6" max="6" width="4.125" style="0" customWidth="1"/>
    <col min="7" max="7" width="4.00390625" style="0" customWidth="1"/>
    <col min="8" max="8" width="4.25390625" style="0" customWidth="1"/>
    <col min="9" max="9" width="3.875" style="0" customWidth="1"/>
    <col min="10" max="11" width="4.25390625" style="0" customWidth="1"/>
    <col min="12" max="12" width="4.125" style="0" customWidth="1"/>
    <col min="13" max="13" width="4.625" style="0" customWidth="1"/>
    <col min="14" max="14" width="4.25390625" style="0" customWidth="1"/>
    <col min="15" max="15" width="3.625" style="0" customWidth="1"/>
    <col min="16" max="16" width="4.375" style="0" customWidth="1"/>
    <col min="17" max="17" width="3.875" style="0" customWidth="1"/>
    <col min="18" max="18" width="4.75390625" style="0" customWidth="1"/>
    <col min="19" max="19" width="3.625" style="0" customWidth="1"/>
    <col min="20" max="20" width="4.125" style="0" customWidth="1"/>
    <col min="21" max="21" width="3.125" style="0" customWidth="1"/>
    <col min="22" max="22" width="2.875" style="0" customWidth="1"/>
    <col min="23" max="23" width="2.75390625" style="0" customWidth="1"/>
    <col min="24" max="24" width="3.125" style="0" customWidth="1"/>
  </cols>
  <sheetData>
    <row r="2" spans="1:20" ht="18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4" spans="1:24" ht="102" customHeight="1">
      <c r="A4" s="7" t="s">
        <v>14</v>
      </c>
      <c r="B4" s="10" t="s">
        <v>1</v>
      </c>
      <c r="C4" s="10" t="s">
        <v>2</v>
      </c>
      <c r="D4" s="10" t="s">
        <v>3</v>
      </c>
      <c r="E4" s="8" t="s">
        <v>4</v>
      </c>
      <c r="F4" s="8" t="s">
        <v>40</v>
      </c>
      <c r="G4" s="10" t="s">
        <v>5</v>
      </c>
      <c r="H4" s="10" t="s">
        <v>6</v>
      </c>
      <c r="I4" s="10" t="s">
        <v>7</v>
      </c>
      <c r="J4" s="8" t="s">
        <v>8</v>
      </c>
      <c r="K4" s="8" t="s">
        <v>10</v>
      </c>
      <c r="L4" s="10" t="s">
        <v>0</v>
      </c>
      <c r="M4" s="10" t="s">
        <v>11</v>
      </c>
      <c r="N4" s="8" t="s">
        <v>12</v>
      </c>
      <c r="O4" s="8" t="s">
        <v>9</v>
      </c>
      <c r="P4" s="10" t="s">
        <v>15</v>
      </c>
      <c r="Q4" s="10" t="s">
        <v>16</v>
      </c>
      <c r="R4" s="10" t="s">
        <v>17</v>
      </c>
      <c r="S4" s="8" t="s">
        <v>18</v>
      </c>
      <c r="T4" s="8" t="s">
        <v>19</v>
      </c>
      <c r="U4" s="1"/>
      <c r="V4" s="1"/>
      <c r="W4" s="1"/>
      <c r="X4" s="1"/>
    </row>
    <row r="5" spans="1:20" ht="12.75">
      <c r="A5" s="12">
        <v>5</v>
      </c>
      <c r="B5" s="11">
        <f>A5/20</f>
        <v>0.25</v>
      </c>
      <c r="C5" s="11">
        <f>A5/10</f>
        <v>0.5</v>
      </c>
      <c r="D5" s="11">
        <f>A5/40</f>
        <v>0.125</v>
      </c>
      <c r="E5" s="9">
        <f>A5/10</f>
        <v>0.5</v>
      </c>
      <c r="F5" s="9">
        <f>A5/40</f>
        <v>0.125</v>
      </c>
      <c r="G5" s="11">
        <f>A5/20</f>
        <v>0.25</v>
      </c>
      <c r="H5" s="11">
        <f>A5/10</f>
        <v>0.5</v>
      </c>
      <c r="I5" s="11">
        <f>A5/20</f>
        <v>0.25</v>
      </c>
      <c r="J5" s="9">
        <f>A5/10</f>
        <v>0.5</v>
      </c>
      <c r="K5" s="9">
        <f>A5/20</f>
        <v>0.25</v>
      </c>
      <c r="L5" s="11">
        <f>0.036*A5+1.1</f>
        <v>1.28</v>
      </c>
      <c r="M5" s="11">
        <f>0.036*A5+1.1</f>
        <v>1.28</v>
      </c>
      <c r="N5" s="9">
        <f>0.059*A5+0.9</f>
        <v>1.195</v>
      </c>
      <c r="O5" s="9">
        <f>0.016*A5+0.85</f>
        <v>0.9299999999999999</v>
      </c>
      <c r="P5" s="11">
        <f>0.0167*A5+0.85</f>
        <v>0.9335</v>
      </c>
      <c r="Q5" s="11">
        <f>0.025*A5+1.7</f>
        <v>1.825</v>
      </c>
      <c r="R5" s="11">
        <f>0.0117*A5+1.127</f>
        <v>1.1855</v>
      </c>
      <c r="S5" s="9">
        <f>0.037*A5-0.25</f>
        <v>-0.065</v>
      </c>
      <c r="T5" s="9">
        <f>0.0158*A5+0.63</f>
        <v>0.7090000000000001</v>
      </c>
    </row>
    <row r="6" spans="1:20" ht="12.75">
      <c r="A6" s="12">
        <v>10</v>
      </c>
      <c r="B6" s="11">
        <f aca="true" t="shared" si="0" ref="B6:B47">A6/20</f>
        <v>0.5</v>
      </c>
      <c r="C6" s="11">
        <f aca="true" t="shared" si="1" ref="C6:C47">A6/10</f>
        <v>1</v>
      </c>
      <c r="D6" s="11">
        <f aca="true" t="shared" si="2" ref="D6:D47">A6/40</f>
        <v>0.25</v>
      </c>
      <c r="E6" s="9">
        <f aca="true" t="shared" si="3" ref="E6:E47">A6/10</f>
        <v>1</v>
      </c>
      <c r="F6" s="9">
        <f aca="true" t="shared" si="4" ref="F6:F47">A6/40</f>
        <v>0.25</v>
      </c>
      <c r="G6" s="11">
        <f aca="true" t="shared" si="5" ref="G6:G47">A6/20</f>
        <v>0.5</v>
      </c>
      <c r="H6" s="11">
        <f aca="true" t="shared" si="6" ref="H6:H47">A6/10</f>
        <v>1</v>
      </c>
      <c r="I6" s="11">
        <f aca="true" t="shared" si="7" ref="I6:I47">A6/20</f>
        <v>0.5</v>
      </c>
      <c r="J6" s="9">
        <f aca="true" t="shared" si="8" ref="J6:J47">A6/10</f>
        <v>1</v>
      </c>
      <c r="K6" s="9">
        <f aca="true" t="shared" si="9" ref="K6:K47">A6/20</f>
        <v>0.5</v>
      </c>
      <c r="L6" s="11">
        <f aca="true" t="shared" si="10" ref="L6:L47">0.036*A6+1.1</f>
        <v>1.46</v>
      </c>
      <c r="M6" s="11">
        <f aca="true" t="shared" si="11" ref="M6:M47">0.036*A6+1.1</f>
        <v>1.46</v>
      </c>
      <c r="N6" s="9">
        <f aca="true" t="shared" si="12" ref="N6:N47">0.059*A6+0.9</f>
        <v>1.49</v>
      </c>
      <c r="O6" s="9">
        <f aca="true" t="shared" si="13" ref="O6:O47">0.016*A6+0.85</f>
        <v>1.01</v>
      </c>
      <c r="P6" s="11">
        <f aca="true" t="shared" si="14" ref="P6:P47">0.0167*A6+0.85</f>
        <v>1.017</v>
      </c>
      <c r="Q6" s="11">
        <f aca="true" t="shared" si="15" ref="Q6:Q47">0.025*A6+1.7</f>
        <v>1.95</v>
      </c>
      <c r="R6" s="11">
        <f aca="true" t="shared" si="16" ref="R6:R47">0.0117*A6+1.127</f>
        <v>1.244</v>
      </c>
      <c r="S6" s="9">
        <f aca="true" t="shared" si="17" ref="S6:S47">0.037*A6-0.25</f>
        <v>0.12</v>
      </c>
      <c r="T6" s="9">
        <f aca="true" t="shared" si="18" ref="T6:T47">0.0158*A6+0.63</f>
        <v>0.788</v>
      </c>
    </row>
    <row r="7" spans="1:20" ht="12.75">
      <c r="A7" s="12">
        <v>15</v>
      </c>
      <c r="B7" s="11">
        <f t="shared" si="0"/>
        <v>0.75</v>
      </c>
      <c r="C7" s="11">
        <f t="shared" si="1"/>
        <v>1.5</v>
      </c>
      <c r="D7" s="11">
        <f t="shared" si="2"/>
        <v>0.375</v>
      </c>
      <c r="E7" s="9">
        <f t="shared" si="3"/>
        <v>1.5</v>
      </c>
      <c r="F7" s="9">
        <f t="shared" si="4"/>
        <v>0.375</v>
      </c>
      <c r="G7" s="11">
        <f t="shared" si="5"/>
        <v>0.75</v>
      </c>
      <c r="H7" s="11">
        <f t="shared" si="6"/>
        <v>1.5</v>
      </c>
      <c r="I7" s="11">
        <f t="shared" si="7"/>
        <v>0.75</v>
      </c>
      <c r="J7" s="9">
        <f t="shared" si="8"/>
        <v>1.5</v>
      </c>
      <c r="K7" s="9">
        <f t="shared" si="9"/>
        <v>0.75</v>
      </c>
      <c r="L7" s="11">
        <f t="shared" si="10"/>
        <v>1.6400000000000001</v>
      </c>
      <c r="M7" s="11">
        <f t="shared" si="11"/>
        <v>1.6400000000000001</v>
      </c>
      <c r="N7" s="9">
        <f t="shared" si="12"/>
        <v>1.7850000000000001</v>
      </c>
      <c r="O7" s="9">
        <f t="shared" si="13"/>
        <v>1.0899999999999999</v>
      </c>
      <c r="P7" s="11">
        <f t="shared" si="14"/>
        <v>1.1005</v>
      </c>
      <c r="Q7" s="11">
        <f t="shared" si="15"/>
        <v>2.075</v>
      </c>
      <c r="R7" s="11">
        <f t="shared" si="16"/>
        <v>1.3025</v>
      </c>
      <c r="S7" s="9">
        <f t="shared" si="17"/>
        <v>0.30499999999999994</v>
      </c>
      <c r="T7" s="9">
        <f t="shared" si="18"/>
        <v>0.867</v>
      </c>
    </row>
    <row r="8" spans="1:20" ht="12.75">
      <c r="A8" s="12">
        <v>20</v>
      </c>
      <c r="B8" s="11">
        <f t="shared" si="0"/>
        <v>1</v>
      </c>
      <c r="C8" s="11">
        <f t="shared" si="1"/>
        <v>2</v>
      </c>
      <c r="D8" s="11">
        <f t="shared" si="2"/>
        <v>0.5</v>
      </c>
      <c r="E8" s="9">
        <f t="shared" si="3"/>
        <v>2</v>
      </c>
      <c r="F8" s="9">
        <f t="shared" si="4"/>
        <v>0.5</v>
      </c>
      <c r="G8" s="11">
        <f t="shared" si="5"/>
        <v>1</v>
      </c>
      <c r="H8" s="11">
        <f t="shared" si="6"/>
        <v>2</v>
      </c>
      <c r="I8" s="11">
        <f t="shared" si="7"/>
        <v>1</v>
      </c>
      <c r="J8" s="9">
        <f t="shared" si="8"/>
        <v>2</v>
      </c>
      <c r="K8" s="9">
        <f t="shared" si="9"/>
        <v>1</v>
      </c>
      <c r="L8" s="11">
        <f t="shared" si="10"/>
        <v>1.82</v>
      </c>
      <c r="M8" s="11">
        <f t="shared" si="11"/>
        <v>1.82</v>
      </c>
      <c r="N8" s="9">
        <f t="shared" si="12"/>
        <v>2.08</v>
      </c>
      <c r="O8" s="9">
        <f t="shared" si="13"/>
        <v>1.17</v>
      </c>
      <c r="P8" s="11">
        <f t="shared" si="14"/>
        <v>1.184</v>
      </c>
      <c r="Q8" s="11">
        <f t="shared" si="15"/>
        <v>2.2</v>
      </c>
      <c r="R8" s="11">
        <f t="shared" si="16"/>
        <v>1.361</v>
      </c>
      <c r="S8" s="9">
        <f t="shared" si="17"/>
        <v>0.49</v>
      </c>
      <c r="T8" s="9">
        <f t="shared" si="18"/>
        <v>0.9460000000000001</v>
      </c>
    </row>
    <row r="9" spans="1:20" ht="12.75">
      <c r="A9" s="12">
        <v>25</v>
      </c>
      <c r="B9" s="11">
        <f t="shared" si="0"/>
        <v>1.25</v>
      </c>
      <c r="C9" s="11">
        <f t="shared" si="1"/>
        <v>2.5</v>
      </c>
      <c r="D9" s="11">
        <f t="shared" si="2"/>
        <v>0.625</v>
      </c>
      <c r="E9" s="9">
        <f t="shared" si="3"/>
        <v>2.5</v>
      </c>
      <c r="F9" s="9">
        <f t="shared" si="4"/>
        <v>0.625</v>
      </c>
      <c r="G9" s="11">
        <f t="shared" si="5"/>
        <v>1.25</v>
      </c>
      <c r="H9" s="11">
        <f t="shared" si="6"/>
        <v>2.5</v>
      </c>
      <c r="I9" s="11">
        <f t="shared" si="7"/>
        <v>1.25</v>
      </c>
      <c r="J9" s="9">
        <f t="shared" si="8"/>
        <v>2.5</v>
      </c>
      <c r="K9" s="9">
        <f t="shared" si="9"/>
        <v>1.25</v>
      </c>
      <c r="L9" s="11">
        <f t="shared" si="10"/>
        <v>2</v>
      </c>
      <c r="M9" s="11">
        <f t="shared" si="11"/>
        <v>2</v>
      </c>
      <c r="N9" s="9">
        <f t="shared" si="12"/>
        <v>2.375</v>
      </c>
      <c r="O9" s="9">
        <f t="shared" si="13"/>
        <v>1.25</v>
      </c>
      <c r="P9" s="11">
        <f t="shared" si="14"/>
        <v>1.2675</v>
      </c>
      <c r="Q9" s="11">
        <f t="shared" si="15"/>
        <v>2.325</v>
      </c>
      <c r="R9" s="11">
        <f t="shared" si="16"/>
        <v>1.4195</v>
      </c>
      <c r="S9" s="9">
        <f t="shared" si="17"/>
        <v>0.6749999999999999</v>
      </c>
      <c r="T9" s="9">
        <f t="shared" si="18"/>
        <v>1.025</v>
      </c>
    </row>
    <row r="10" spans="1:20" ht="12.75">
      <c r="A10" s="12">
        <v>30</v>
      </c>
      <c r="B10" s="11">
        <f t="shared" si="0"/>
        <v>1.5</v>
      </c>
      <c r="C10" s="11">
        <f t="shared" si="1"/>
        <v>3</v>
      </c>
      <c r="D10" s="11">
        <f t="shared" si="2"/>
        <v>0.75</v>
      </c>
      <c r="E10" s="9">
        <f t="shared" si="3"/>
        <v>3</v>
      </c>
      <c r="F10" s="9">
        <f t="shared" si="4"/>
        <v>0.75</v>
      </c>
      <c r="G10" s="11">
        <f t="shared" si="5"/>
        <v>1.5</v>
      </c>
      <c r="H10" s="11">
        <f t="shared" si="6"/>
        <v>3</v>
      </c>
      <c r="I10" s="11">
        <f t="shared" si="7"/>
        <v>1.5</v>
      </c>
      <c r="J10" s="9">
        <f t="shared" si="8"/>
        <v>3</v>
      </c>
      <c r="K10" s="9">
        <f t="shared" si="9"/>
        <v>1.5</v>
      </c>
      <c r="L10" s="11">
        <f t="shared" si="10"/>
        <v>2.1799999999999997</v>
      </c>
      <c r="M10" s="11">
        <f t="shared" si="11"/>
        <v>2.1799999999999997</v>
      </c>
      <c r="N10" s="9">
        <f t="shared" si="12"/>
        <v>2.67</v>
      </c>
      <c r="O10" s="9">
        <f t="shared" si="13"/>
        <v>1.33</v>
      </c>
      <c r="P10" s="11">
        <f t="shared" si="14"/>
        <v>1.351</v>
      </c>
      <c r="Q10" s="11">
        <f t="shared" si="15"/>
        <v>2.45</v>
      </c>
      <c r="R10" s="11">
        <f t="shared" si="16"/>
        <v>1.478</v>
      </c>
      <c r="S10" s="9">
        <f t="shared" si="17"/>
        <v>0.8599999999999999</v>
      </c>
      <c r="T10" s="9">
        <f t="shared" si="18"/>
        <v>1.104</v>
      </c>
    </row>
    <row r="11" spans="1:20" ht="12.75">
      <c r="A11" s="12">
        <v>35</v>
      </c>
      <c r="B11" s="11">
        <f t="shared" si="0"/>
        <v>1.75</v>
      </c>
      <c r="C11" s="11">
        <f t="shared" si="1"/>
        <v>3.5</v>
      </c>
      <c r="D11" s="11">
        <f t="shared" si="2"/>
        <v>0.875</v>
      </c>
      <c r="E11" s="9">
        <f t="shared" si="3"/>
        <v>3.5</v>
      </c>
      <c r="F11" s="9">
        <f t="shared" si="4"/>
        <v>0.875</v>
      </c>
      <c r="G11" s="11">
        <f t="shared" si="5"/>
        <v>1.75</v>
      </c>
      <c r="H11" s="11">
        <f t="shared" si="6"/>
        <v>3.5</v>
      </c>
      <c r="I11" s="11">
        <f t="shared" si="7"/>
        <v>1.75</v>
      </c>
      <c r="J11" s="9">
        <f t="shared" si="8"/>
        <v>3.5</v>
      </c>
      <c r="K11" s="9">
        <f t="shared" si="9"/>
        <v>1.75</v>
      </c>
      <c r="L11" s="11">
        <f t="shared" si="10"/>
        <v>2.3600000000000003</v>
      </c>
      <c r="M11" s="11">
        <f t="shared" si="11"/>
        <v>2.3600000000000003</v>
      </c>
      <c r="N11" s="9">
        <f t="shared" si="12"/>
        <v>2.965</v>
      </c>
      <c r="O11" s="9">
        <f t="shared" si="13"/>
        <v>1.4100000000000001</v>
      </c>
      <c r="P11" s="11">
        <f t="shared" si="14"/>
        <v>1.4344999999999999</v>
      </c>
      <c r="Q11" s="11">
        <f t="shared" si="15"/>
        <v>2.575</v>
      </c>
      <c r="R11" s="11">
        <f t="shared" si="16"/>
        <v>1.5365</v>
      </c>
      <c r="S11" s="9">
        <f t="shared" si="17"/>
        <v>1.045</v>
      </c>
      <c r="T11" s="9">
        <f t="shared" si="18"/>
        <v>1.183</v>
      </c>
    </row>
    <row r="12" spans="1:20" ht="12.75">
      <c r="A12" s="12">
        <v>40</v>
      </c>
      <c r="B12" s="11">
        <f t="shared" si="0"/>
        <v>2</v>
      </c>
      <c r="C12" s="11">
        <f t="shared" si="1"/>
        <v>4</v>
      </c>
      <c r="D12" s="11">
        <f t="shared" si="2"/>
        <v>1</v>
      </c>
      <c r="E12" s="9">
        <f t="shared" si="3"/>
        <v>4</v>
      </c>
      <c r="F12" s="9">
        <f t="shared" si="4"/>
        <v>1</v>
      </c>
      <c r="G12" s="11">
        <f t="shared" si="5"/>
        <v>2</v>
      </c>
      <c r="H12" s="11">
        <f t="shared" si="6"/>
        <v>4</v>
      </c>
      <c r="I12" s="11">
        <f t="shared" si="7"/>
        <v>2</v>
      </c>
      <c r="J12" s="9">
        <f t="shared" si="8"/>
        <v>4</v>
      </c>
      <c r="K12" s="9">
        <f t="shared" si="9"/>
        <v>2</v>
      </c>
      <c r="L12" s="11">
        <f t="shared" si="10"/>
        <v>2.54</v>
      </c>
      <c r="M12" s="11">
        <f t="shared" si="11"/>
        <v>2.54</v>
      </c>
      <c r="N12" s="9">
        <f t="shared" si="12"/>
        <v>3.26</v>
      </c>
      <c r="O12" s="9">
        <f t="shared" si="13"/>
        <v>1.49</v>
      </c>
      <c r="P12" s="11">
        <f t="shared" si="14"/>
        <v>1.5179999999999998</v>
      </c>
      <c r="Q12" s="11">
        <f t="shared" si="15"/>
        <v>2.7</v>
      </c>
      <c r="R12" s="11">
        <f t="shared" si="16"/>
        <v>1.595</v>
      </c>
      <c r="S12" s="9">
        <f t="shared" si="17"/>
        <v>1.23</v>
      </c>
      <c r="T12" s="9">
        <f t="shared" si="18"/>
        <v>1.262</v>
      </c>
    </row>
    <row r="13" spans="1:20" ht="12.75">
      <c r="A13" s="12">
        <v>45</v>
      </c>
      <c r="B13" s="11">
        <f t="shared" si="0"/>
        <v>2.25</v>
      </c>
      <c r="C13" s="11">
        <f t="shared" si="1"/>
        <v>4.5</v>
      </c>
      <c r="D13" s="11">
        <f t="shared" si="2"/>
        <v>1.125</v>
      </c>
      <c r="E13" s="9">
        <f t="shared" si="3"/>
        <v>4.5</v>
      </c>
      <c r="F13" s="9">
        <f t="shared" si="4"/>
        <v>1.125</v>
      </c>
      <c r="G13" s="11">
        <f t="shared" si="5"/>
        <v>2.25</v>
      </c>
      <c r="H13" s="11">
        <f t="shared" si="6"/>
        <v>4.5</v>
      </c>
      <c r="I13" s="11">
        <f t="shared" si="7"/>
        <v>2.25</v>
      </c>
      <c r="J13" s="9">
        <f t="shared" si="8"/>
        <v>4.5</v>
      </c>
      <c r="K13" s="9">
        <f t="shared" si="9"/>
        <v>2.25</v>
      </c>
      <c r="L13" s="11">
        <f t="shared" si="10"/>
        <v>2.7199999999999998</v>
      </c>
      <c r="M13" s="11">
        <f t="shared" si="11"/>
        <v>2.7199999999999998</v>
      </c>
      <c r="N13" s="9">
        <f t="shared" si="12"/>
        <v>3.5549999999999997</v>
      </c>
      <c r="O13" s="9">
        <f t="shared" si="13"/>
        <v>1.5699999999999998</v>
      </c>
      <c r="P13" s="11">
        <f t="shared" si="14"/>
        <v>1.6015</v>
      </c>
      <c r="Q13" s="11">
        <f t="shared" si="15"/>
        <v>2.825</v>
      </c>
      <c r="R13" s="11">
        <f t="shared" si="16"/>
        <v>1.6535</v>
      </c>
      <c r="S13" s="9">
        <f t="shared" si="17"/>
        <v>1.4149999999999998</v>
      </c>
      <c r="T13" s="9">
        <f t="shared" si="18"/>
        <v>1.3410000000000002</v>
      </c>
    </row>
    <row r="14" spans="1:20" ht="12.75">
      <c r="A14" s="12">
        <v>50</v>
      </c>
      <c r="B14" s="11">
        <f t="shared" si="0"/>
        <v>2.5</v>
      </c>
      <c r="C14" s="11">
        <f t="shared" si="1"/>
        <v>5</v>
      </c>
      <c r="D14" s="11">
        <f t="shared" si="2"/>
        <v>1.25</v>
      </c>
      <c r="E14" s="9">
        <f t="shared" si="3"/>
        <v>5</v>
      </c>
      <c r="F14" s="9">
        <f t="shared" si="4"/>
        <v>1.25</v>
      </c>
      <c r="G14" s="11">
        <f t="shared" si="5"/>
        <v>2.5</v>
      </c>
      <c r="H14" s="11">
        <f t="shared" si="6"/>
        <v>5</v>
      </c>
      <c r="I14" s="11">
        <f t="shared" si="7"/>
        <v>2.5</v>
      </c>
      <c r="J14" s="9">
        <f t="shared" si="8"/>
        <v>5</v>
      </c>
      <c r="K14" s="9">
        <f t="shared" si="9"/>
        <v>2.5</v>
      </c>
      <c r="L14" s="11">
        <f t="shared" si="10"/>
        <v>2.9</v>
      </c>
      <c r="M14" s="11">
        <f t="shared" si="11"/>
        <v>2.9</v>
      </c>
      <c r="N14" s="9">
        <f t="shared" si="12"/>
        <v>3.8499999999999996</v>
      </c>
      <c r="O14" s="9">
        <f t="shared" si="13"/>
        <v>1.65</v>
      </c>
      <c r="P14" s="11">
        <f t="shared" si="14"/>
        <v>1.685</v>
      </c>
      <c r="Q14" s="11">
        <f t="shared" si="15"/>
        <v>2.95</v>
      </c>
      <c r="R14" s="11">
        <f t="shared" si="16"/>
        <v>1.712</v>
      </c>
      <c r="S14" s="9">
        <f t="shared" si="17"/>
        <v>1.5999999999999999</v>
      </c>
      <c r="T14" s="9">
        <f t="shared" si="18"/>
        <v>1.42</v>
      </c>
    </row>
    <row r="15" spans="1:20" ht="12.75">
      <c r="A15" s="12">
        <v>55</v>
      </c>
      <c r="B15" s="11">
        <f t="shared" si="0"/>
        <v>2.75</v>
      </c>
      <c r="C15" s="11">
        <f t="shared" si="1"/>
        <v>5.5</v>
      </c>
      <c r="D15" s="11">
        <f t="shared" si="2"/>
        <v>1.375</v>
      </c>
      <c r="E15" s="9">
        <f t="shared" si="3"/>
        <v>5.5</v>
      </c>
      <c r="F15" s="9">
        <f t="shared" si="4"/>
        <v>1.375</v>
      </c>
      <c r="G15" s="11">
        <f t="shared" si="5"/>
        <v>2.75</v>
      </c>
      <c r="H15" s="11">
        <f t="shared" si="6"/>
        <v>5.5</v>
      </c>
      <c r="I15" s="11">
        <f t="shared" si="7"/>
        <v>2.75</v>
      </c>
      <c r="J15" s="9">
        <f t="shared" si="8"/>
        <v>5.5</v>
      </c>
      <c r="K15" s="9">
        <f t="shared" si="9"/>
        <v>2.75</v>
      </c>
      <c r="L15" s="11">
        <f t="shared" si="10"/>
        <v>3.08</v>
      </c>
      <c r="M15" s="11">
        <f t="shared" si="11"/>
        <v>3.08</v>
      </c>
      <c r="N15" s="9">
        <f t="shared" si="12"/>
        <v>4.145</v>
      </c>
      <c r="O15" s="9">
        <f t="shared" si="13"/>
        <v>1.73</v>
      </c>
      <c r="P15" s="11">
        <f t="shared" si="14"/>
        <v>1.7685</v>
      </c>
      <c r="Q15" s="11">
        <f t="shared" si="15"/>
        <v>3.075</v>
      </c>
      <c r="R15" s="11">
        <f t="shared" si="16"/>
        <v>1.7705000000000002</v>
      </c>
      <c r="S15" s="9">
        <f t="shared" si="17"/>
        <v>1.7849999999999997</v>
      </c>
      <c r="T15" s="9">
        <f t="shared" si="18"/>
        <v>1.499</v>
      </c>
    </row>
    <row r="16" spans="1:20" ht="12.75">
      <c r="A16" s="12">
        <v>60</v>
      </c>
      <c r="B16" s="11">
        <f t="shared" si="0"/>
        <v>3</v>
      </c>
      <c r="C16" s="11">
        <f t="shared" si="1"/>
        <v>6</v>
      </c>
      <c r="D16" s="11">
        <f t="shared" si="2"/>
        <v>1.5</v>
      </c>
      <c r="E16" s="9">
        <f t="shared" si="3"/>
        <v>6</v>
      </c>
      <c r="F16" s="9">
        <f t="shared" si="4"/>
        <v>1.5</v>
      </c>
      <c r="G16" s="11">
        <f t="shared" si="5"/>
        <v>3</v>
      </c>
      <c r="H16" s="11">
        <f t="shared" si="6"/>
        <v>6</v>
      </c>
      <c r="I16" s="11">
        <f t="shared" si="7"/>
        <v>3</v>
      </c>
      <c r="J16" s="9">
        <f t="shared" si="8"/>
        <v>6</v>
      </c>
      <c r="K16" s="9">
        <f t="shared" si="9"/>
        <v>3</v>
      </c>
      <c r="L16" s="11">
        <f t="shared" si="10"/>
        <v>3.26</v>
      </c>
      <c r="M16" s="11">
        <f t="shared" si="11"/>
        <v>3.26</v>
      </c>
      <c r="N16" s="9">
        <f t="shared" si="12"/>
        <v>4.44</v>
      </c>
      <c r="O16" s="9">
        <f t="shared" si="13"/>
        <v>1.81</v>
      </c>
      <c r="P16" s="11">
        <f t="shared" si="14"/>
        <v>1.8519999999999999</v>
      </c>
      <c r="Q16" s="11">
        <f t="shared" si="15"/>
        <v>3.2</v>
      </c>
      <c r="R16" s="11">
        <f t="shared" si="16"/>
        <v>1.8290000000000002</v>
      </c>
      <c r="S16" s="9">
        <f t="shared" si="17"/>
        <v>1.9699999999999998</v>
      </c>
      <c r="T16" s="9">
        <f t="shared" si="18"/>
        <v>1.578</v>
      </c>
    </row>
    <row r="17" spans="1:20" ht="12.75">
      <c r="A17" s="12">
        <v>65</v>
      </c>
      <c r="B17" s="11">
        <f t="shared" si="0"/>
        <v>3.25</v>
      </c>
      <c r="C17" s="11">
        <f t="shared" si="1"/>
        <v>6.5</v>
      </c>
      <c r="D17" s="11">
        <f t="shared" si="2"/>
        <v>1.625</v>
      </c>
      <c r="E17" s="9">
        <f t="shared" si="3"/>
        <v>6.5</v>
      </c>
      <c r="F17" s="9">
        <f t="shared" si="4"/>
        <v>1.625</v>
      </c>
      <c r="G17" s="11">
        <f t="shared" si="5"/>
        <v>3.25</v>
      </c>
      <c r="H17" s="11">
        <f t="shared" si="6"/>
        <v>6.5</v>
      </c>
      <c r="I17" s="11">
        <f t="shared" si="7"/>
        <v>3.25</v>
      </c>
      <c r="J17" s="9">
        <f t="shared" si="8"/>
        <v>6.5</v>
      </c>
      <c r="K17" s="9">
        <f t="shared" si="9"/>
        <v>3.25</v>
      </c>
      <c r="L17" s="11">
        <f t="shared" si="10"/>
        <v>3.44</v>
      </c>
      <c r="M17" s="11">
        <f t="shared" si="11"/>
        <v>3.44</v>
      </c>
      <c r="N17" s="9">
        <f t="shared" si="12"/>
        <v>4.735</v>
      </c>
      <c r="O17" s="9">
        <f t="shared" si="13"/>
        <v>1.8900000000000001</v>
      </c>
      <c r="P17" s="11">
        <f t="shared" si="14"/>
        <v>1.9354999999999998</v>
      </c>
      <c r="Q17" s="11">
        <f t="shared" si="15"/>
        <v>3.325</v>
      </c>
      <c r="R17" s="11">
        <f t="shared" si="16"/>
        <v>1.8875000000000002</v>
      </c>
      <c r="S17" s="9">
        <f t="shared" si="17"/>
        <v>2.155</v>
      </c>
      <c r="T17" s="9">
        <f t="shared" si="18"/>
        <v>1.657</v>
      </c>
    </row>
    <row r="18" spans="1:20" ht="12.75">
      <c r="A18" s="12">
        <v>70</v>
      </c>
      <c r="B18" s="11">
        <f t="shared" si="0"/>
        <v>3.5</v>
      </c>
      <c r="C18" s="11">
        <f t="shared" si="1"/>
        <v>7</v>
      </c>
      <c r="D18" s="11">
        <f t="shared" si="2"/>
        <v>1.75</v>
      </c>
      <c r="E18" s="9">
        <f t="shared" si="3"/>
        <v>7</v>
      </c>
      <c r="F18" s="9">
        <f t="shared" si="4"/>
        <v>1.75</v>
      </c>
      <c r="G18" s="11">
        <f t="shared" si="5"/>
        <v>3.5</v>
      </c>
      <c r="H18" s="11">
        <f t="shared" si="6"/>
        <v>7</v>
      </c>
      <c r="I18" s="11">
        <f t="shared" si="7"/>
        <v>3.5</v>
      </c>
      <c r="J18" s="9">
        <f t="shared" si="8"/>
        <v>7</v>
      </c>
      <c r="K18" s="9">
        <f t="shared" si="9"/>
        <v>3.5</v>
      </c>
      <c r="L18" s="11">
        <f t="shared" si="10"/>
        <v>3.62</v>
      </c>
      <c r="M18" s="11">
        <f t="shared" si="11"/>
        <v>3.62</v>
      </c>
      <c r="N18" s="9">
        <f t="shared" si="12"/>
        <v>5.03</v>
      </c>
      <c r="O18" s="9">
        <f t="shared" si="13"/>
        <v>1.9700000000000002</v>
      </c>
      <c r="P18" s="11">
        <f t="shared" si="14"/>
        <v>2.019</v>
      </c>
      <c r="Q18" s="11">
        <f t="shared" si="15"/>
        <v>3.45</v>
      </c>
      <c r="R18" s="11">
        <f t="shared" si="16"/>
        <v>1.9460000000000002</v>
      </c>
      <c r="S18" s="9">
        <f t="shared" si="17"/>
        <v>2.34</v>
      </c>
      <c r="T18" s="9">
        <f t="shared" si="18"/>
        <v>1.7360000000000002</v>
      </c>
    </row>
    <row r="19" spans="1:20" ht="12.75">
      <c r="A19" s="12">
        <v>75</v>
      </c>
      <c r="B19" s="11">
        <f t="shared" si="0"/>
        <v>3.75</v>
      </c>
      <c r="C19" s="11">
        <f t="shared" si="1"/>
        <v>7.5</v>
      </c>
      <c r="D19" s="11">
        <f t="shared" si="2"/>
        <v>1.875</v>
      </c>
      <c r="E19" s="9">
        <f t="shared" si="3"/>
        <v>7.5</v>
      </c>
      <c r="F19" s="9">
        <f t="shared" si="4"/>
        <v>1.875</v>
      </c>
      <c r="G19" s="11">
        <f t="shared" si="5"/>
        <v>3.75</v>
      </c>
      <c r="H19" s="11">
        <f t="shared" si="6"/>
        <v>7.5</v>
      </c>
      <c r="I19" s="11">
        <f t="shared" si="7"/>
        <v>3.75</v>
      </c>
      <c r="J19" s="9">
        <f t="shared" si="8"/>
        <v>7.5</v>
      </c>
      <c r="K19" s="9">
        <f t="shared" si="9"/>
        <v>3.75</v>
      </c>
      <c r="L19" s="11">
        <f t="shared" si="10"/>
        <v>3.8</v>
      </c>
      <c r="M19" s="11">
        <f t="shared" si="11"/>
        <v>3.8</v>
      </c>
      <c r="N19" s="9">
        <f t="shared" si="12"/>
        <v>5.325</v>
      </c>
      <c r="O19" s="9">
        <f t="shared" si="13"/>
        <v>2.05</v>
      </c>
      <c r="P19" s="11">
        <f t="shared" si="14"/>
        <v>2.1025</v>
      </c>
      <c r="Q19" s="11">
        <f t="shared" si="15"/>
        <v>3.575</v>
      </c>
      <c r="R19" s="11">
        <f t="shared" si="16"/>
        <v>2.0045</v>
      </c>
      <c r="S19" s="9">
        <f t="shared" si="17"/>
        <v>2.525</v>
      </c>
      <c r="T19" s="9">
        <f t="shared" si="18"/>
        <v>1.815</v>
      </c>
    </row>
    <row r="20" spans="1:20" ht="12.75">
      <c r="A20" s="12">
        <v>80</v>
      </c>
      <c r="B20" s="11">
        <f t="shared" si="0"/>
        <v>4</v>
      </c>
      <c r="C20" s="11">
        <f t="shared" si="1"/>
        <v>8</v>
      </c>
      <c r="D20" s="11">
        <f t="shared" si="2"/>
        <v>2</v>
      </c>
      <c r="E20" s="9">
        <f t="shared" si="3"/>
        <v>8</v>
      </c>
      <c r="F20" s="9">
        <f t="shared" si="4"/>
        <v>2</v>
      </c>
      <c r="G20" s="11">
        <f t="shared" si="5"/>
        <v>4</v>
      </c>
      <c r="H20" s="11">
        <f t="shared" si="6"/>
        <v>8</v>
      </c>
      <c r="I20" s="11">
        <f t="shared" si="7"/>
        <v>4</v>
      </c>
      <c r="J20" s="9">
        <f t="shared" si="8"/>
        <v>8</v>
      </c>
      <c r="K20" s="9">
        <f t="shared" si="9"/>
        <v>4</v>
      </c>
      <c r="L20" s="11">
        <f t="shared" si="10"/>
        <v>3.98</v>
      </c>
      <c r="M20" s="11">
        <f t="shared" si="11"/>
        <v>3.98</v>
      </c>
      <c r="N20" s="9">
        <f t="shared" si="12"/>
        <v>5.62</v>
      </c>
      <c r="O20" s="9">
        <f t="shared" si="13"/>
        <v>2.13</v>
      </c>
      <c r="P20" s="11">
        <f t="shared" si="14"/>
        <v>2.186</v>
      </c>
      <c r="Q20" s="11">
        <f t="shared" si="15"/>
        <v>3.7</v>
      </c>
      <c r="R20" s="11">
        <f t="shared" si="16"/>
        <v>2.063</v>
      </c>
      <c r="S20" s="9">
        <f t="shared" si="17"/>
        <v>2.71</v>
      </c>
      <c r="T20" s="9">
        <f t="shared" si="18"/>
        <v>1.8940000000000001</v>
      </c>
    </row>
    <row r="21" spans="1:20" ht="12.75">
      <c r="A21" s="12">
        <v>85</v>
      </c>
      <c r="B21" s="11">
        <f t="shared" si="0"/>
        <v>4.25</v>
      </c>
      <c r="C21" s="11">
        <f t="shared" si="1"/>
        <v>8.5</v>
      </c>
      <c r="D21" s="11">
        <f t="shared" si="2"/>
        <v>2.125</v>
      </c>
      <c r="E21" s="9">
        <f t="shared" si="3"/>
        <v>8.5</v>
      </c>
      <c r="F21" s="9">
        <f t="shared" si="4"/>
        <v>2.125</v>
      </c>
      <c r="G21" s="11">
        <f t="shared" si="5"/>
        <v>4.25</v>
      </c>
      <c r="H21" s="11">
        <f t="shared" si="6"/>
        <v>8.5</v>
      </c>
      <c r="I21" s="11">
        <f t="shared" si="7"/>
        <v>4.25</v>
      </c>
      <c r="J21" s="9">
        <f t="shared" si="8"/>
        <v>8.5</v>
      </c>
      <c r="K21" s="9">
        <f t="shared" si="9"/>
        <v>4.25</v>
      </c>
      <c r="L21" s="11">
        <f t="shared" si="10"/>
        <v>4.16</v>
      </c>
      <c r="M21" s="11">
        <f t="shared" si="11"/>
        <v>4.16</v>
      </c>
      <c r="N21" s="9">
        <f t="shared" si="12"/>
        <v>5.915</v>
      </c>
      <c r="O21" s="9">
        <f t="shared" si="13"/>
        <v>2.21</v>
      </c>
      <c r="P21" s="11">
        <f t="shared" si="14"/>
        <v>2.2695</v>
      </c>
      <c r="Q21" s="11">
        <f t="shared" si="15"/>
        <v>3.825</v>
      </c>
      <c r="R21" s="11">
        <f t="shared" si="16"/>
        <v>2.1215</v>
      </c>
      <c r="S21" s="9">
        <f t="shared" si="17"/>
        <v>2.895</v>
      </c>
      <c r="T21" s="9">
        <f t="shared" si="18"/>
        <v>1.9730000000000003</v>
      </c>
    </row>
    <row r="22" spans="1:20" ht="12.75">
      <c r="A22" s="12">
        <v>90</v>
      </c>
      <c r="B22" s="11">
        <f t="shared" si="0"/>
        <v>4.5</v>
      </c>
      <c r="C22" s="11">
        <f t="shared" si="1"/>
        <v>9</v>
      </c>
      <c r="D22" s="11">
        <f t="shared" si="2"/>
        <v>2.25</v>
      </c>
      <c r="E22" s="9">
        <f t="shared" si="3"/>
        <v>9</v>
      </c>
      <c r="F22" s="9">
        <f t="shared" si="4"/>
        <v>2.25</v>
      </c>
      <c r="G22" s="11">
        <f t="shared" si="5"/>
        <v>4.5</v>
      </c>
      <c r="H22" s="11">
        <f t="shared" si="6"/>
        <v>9</v>
      </c>
      <c r="I22" s="11">
        <f t="shared" si="7"/>
        <v>4.5</v>
      </c>
      <c r="J22" s="9">
        <f t="shared" si="8"/>
        <v>9</v>
      </c>
      <c r="K22" s="9">
        <f t="shared" si="9"/>
        <v>4.5</v>
      </c>
      <c r="L22" s="11">
        <f t="shared" si="10"/>
        <v>4.34</v>
      </c>
      <c r="M22" s="11">
        <f t="shared" si="11"/>
        <v>4.34</v>
      </c>
      <c r="N22" s="9">
        <f t="shared" si="12"/>
        <v>6.21</v>
      </c>
      <c r="O22" s="9">
        <f t="shared" si="13"/>
        <v>2.29</v>
      </c>
      <c r="P22" s="11">
        <f t="shared" si="14"/>
        <v>2.3529999999999998</v>
      </c>
      <c r="Q22" s="11">
        <f t="shared" si="15"/>
        <v>3.95</v>
      </c>
      <c r="R22" s="11">
        <f t="shared" si="16"/>
        <v>2.1799999999999997</v>
      </c>
      <c r="S22" s="9">
        <f t="shared" si="17"/>
        <v>3.0799999999999996</v>
      </c>
      <c r="T22" s="9">
        <f t="shared" si="18"/>
        <v>2.052</v>
      </c>
    </row>
    <row r="23" spans="1:20" ht="12.75">
      <c r="A23" s="12">
        <v>95</v>
      </c>
      <c r="B23" s="11">
        <f t="shared" si="0"/>
        <v>4.75</v>
      </c>
      <c r="C23" s="11">
        <f t="shared" si="1"/>
        <v>9.5</v>
      </c>
      <c r="D23" s="11">
        <f t="shared" si="2"/>
        <v>2.375</v>
      </c>
      <c r="E23" s="9">
        <f t="shared" si="3"/>
        <v>9.5</v>
      </c>
      <c r="F23" s="9">
        <f t="shared" si="4"/>
        <v>2.375</v>
      </c>
      <c r="G23" s="11">
        <f t="shared" si="5"/>
        <v>4.75</v>
      </c>
      <c r="H23" s="11">
        <f t="shared" si="6"/>
        <v>9.5</v>
      </c>
      <c r="I23" s="11">
        <f t="shared" si="7"/>
        <v>4.75</v>
      </c>
      <c r="J23" s="9">
        <f t="shared" si="8"/>
        <v>9.5</v>
      </c>
      <c r="K23" s="9">
        <f t="shared" si="9"/>
        <v>4.75</v>
      </c>
      <c r="L23" s="11">
        <f t="shared" si="10"/>
        <v>4.52</v>
      </c>
      <c r="M23" s="11">
        <f t="shared" si="11"/>
        <v>4.52</v>
      </c>
      <c r="N23" s="9">
        <f t="shared" si="12"/>
        <v>6.505</v>
      </c>
      <c r="O23" s="9">
        <f t="shared" si="13"/>
        <v>2.37</v>
      </c>
      <c r="P23" s="11">
        <f t="shared" si="14"/>
        <v>2.4365</v>
      </c>
      <c r="Q23" s="11">
        <f t="shared" si="15"/>
        <v>4.075</v>
      </c>
      <c r="R23" s="11">
        <f t="shared" si="16"/>
        <v>2.2385</v>
      </c>
      <c r="S23" s="9">
        <f t="shared" si="17"/>
        <v>3.2649999999999997</v>
      </c>
      <c r="T23" s="9">
        <f t="shared" si="18"/>
        <v>2.1310000000000002</v>
      </c>
    </row>
    <row r="24" spans="1:20" ht="12.75">
      <c r="A24" s="12">
        <v>100</v>
      </c>
      <c r="B24" s="11">
        <f t="shared" si="0"/>
        <v>5</v>
      </c>
      <c r="C24" s="11">
        <f t="shared" si="1"/>
        <v>10</v>
      </c>
      <c r="D24" s="11">
        <f t="shared" si="2"/>
        <v>2.5</v>
      </c>
      <c r="E24" s="9">
        <f t="shared" si="3"/>
        <v>10</v>
      </c>
      <c r="F24" s="9">
        <f t="shared" si="4"/>
        <v>2.5</v>
      </c>
      <c r="G24" s="11">
        <f t="shared" si="5"/>
        <v>5</v>
      </c>
      <c r="H24" s="11">
        <f t="shared" si="6"/>
        <v>10</v>
      </c>
      <c r="I24" s="11">
        <f t="shared" si="7"/>
        <v>5</v>
      </c>
      <c r="J24" s="9">
        <f t="shared" si="8"/>
        <v>10</v>
      </c>
      <c r="K24" s="9">
        <f t="shared" si="9"/>
        <v>5</v>
      </c>
      <c r="L24" s="11">
        <f t="shared" si="10"/>
        <v>4.699999999999999</v>
      </c>
      <c r="M24" s="11">
        <f t="shared" si="11"/>
        <v>4.699999999999999</v>
      </c>
      <c r="N24" s="9">
        <f t="shared" si="12"/>
        <v>6.8</v>
      </c>
      <c r="O24" s="9">
        <f t="shared" si="13"/>
        <v>2.45</v>
      </c>
      <c r="P24" s="11">
        <f t="shared" si="14"/>
        <v>2.52</v>
      </c>
      <c r="Q24" s="11">
        <f t="shared" si="15"/>
        <v>4.2</v>
      </c>
      <c r="R24" s="11">
        <f t="shared" si="16"/>
        <v>2.2969999999999997</v>
      </c>
      <c r="S24" s="9">
        <f t="shared" si="17"/>
        <v>3.4499999999999997</v>
      </c>
      <c r="T24" s="9">
        <f t="shared" si="18"/>
        <v>2.21</v>
      </c>
    </row>
    <row r="25" spans="1:20" ht="12.75">
      <c r="A25" s="12">
        <v>105</v>
      </c>
      <c r="B25" s="11">
        <f t="shared" si="0"/>
        <v>5.25</v>
      </c>
      <c r="C25" s="11">
        <f t="shared" si="1"/>
        <v>10.5</v>
      </c>
      <c r="D25" s="11">
        <f t="shared" si="2"/>
        <v>2.625</v>
      </c>
      <c r="E25" s="9">
        <f t="shared" si="3"/>
        <v>10.5</v>
      </c>
      <c r="F25" s="9">
        <f t="shared" si="4"/>
        <v>2.625</v>
      </c>
      <c r="G25" s="11">
        <f t="shared" si="5"/>
        <v>5.25</v>
      </c>
      <c r="H25" s="11">
        <f t="shared" si="6"/>
        <v>10.5</v>
      </c>
      <c r="I25" s="11">
        <f t="shared" si="7"/>
        <v>5.25</v>
      </c>
      <c r="J25" s="9">
        <f t="shared" si="8"/>
        <v>10.5</v>
      </c>
      <c r="K25" s="9">
        <f t="shared" si="9"/>
        <v>5.25</v>
      </c>
      <c r="L25" s="11">
        <f t="shared" si="10"/>
        <v>4.88</v>
      </c>
      <c r="M25" s="11">
        <f t="shared" si="11"/>
        <v>4.88</v>
      </c>
      <c r="N25" s="9">
        <f t="shared" si="12"/>
        <v>7.095</v>
      </c>
      <c r="O25" s="9">
        <f t="shared" si="13"/>
        <v>2.53</v>
      </c>
      <c r="P25" s="11">
        <f t="shared" si="14"/>
        <v>2.6035</v>
      </c>
      <c r="Q25" s="11">
        <f t="shared" si="15"/>
        <v>4.325</v>
      </c>
      <c r="R25" s="11">
        <f t="shared" si="16"/>
        <v>2.3555</v>
      </c>
      <c r="S25" s="9">
        <f t="shared" si="17"/>
        <v>3.635</v>
      </c>
      <c r="T25" s="9">
        <f t="shared" si="18"/>
        <v>2.289</v>
      </c>
    </row>
    <row r="26" spans="1:20" ht="12.75">
      <c r="A26" s="12">
        <v>110</v>
      </c>
      <c r="B26" s="11">
        <f t="shared" si="0"/>
        <v>5.5</v>
      </c>
      <c r="C26" s="11">
        <f t="shared" si="1"/>
        <v>11</v>
      </c>
      <c r="D26" s="11">
        <f t="shared" si="2"/>
        <v>2.75</v>
      </c>
      <c r="E26" s="9">
        <f t="shared" si="3"/>
        <v>11</v>
      </c>
      <c r="F26" s="9">
        <f t="shared" si="4"/>
        <v>2.75</v>
      </c>
      <c r="G26" s="11">
        <f t="shared" si="5"/>
        <v>5.5</v>
      </c>
      <c r="H26" s="11">
        <f t="shared" si="6"/>
        <v>11</v>
      </c>
      <c r="I26" s="11">
        <f t="shared" si="7"/>
        <v>5.5</v>
      </c>
      <c r="J26" s="9">
        <f t="shared" si="8"/>
        <v>11</v>
      </c>
      <c r="K26" s="9">
        <f t="shared" si="9"/>
        <v>5.5</v>
      </c>
      <c r="L26" s="11">
        <f t="shared" si="10"/>
        <v>5.06</v>
      </c>
      <c r="M26" s="11">
        <f t="shared" si="11"/>
        <v>5.06</v>
      </c>
      <c r="N26" s="9">
        <f t="shared" si="12"/>
        <v>7.39</v>
      </c>
      <c r="O26" s="9">
        <f t="shared" si="13"/>
        <v>2.61</v>
      </c>
      <c r="P26" s="11">
        <f t="shared" si="14"/>
        <v>2.687</v>
      </c>
      <c r="Q26" s="11">
        <f t="shared" si="15"/>
        <v>4.45</v>
      </c>
      <c r="R26" s="11">
        <f t="shared" si="16"/>
        <v>2.414</v>
      </c>
      <c r="S26" s="9">
        <f t="shared" si="17"/>
        <v>3.8199999999999994</v>
      </c>
      <c r="T26" s="9">
        <f t="shared" si="18"/>
        <v>2.3680000000000003</v>
      </c>
    </row>
    <row r="27" spans="1:20" ht="12.75">
      <c r="A27" s="12">
        <v>115</v>
      </c>
      <c r="B27" s="11">
        <f t="shared" si="0"/>
        <v>5.75</v>
      </c>
      <c r="C27" s="11">
        <f t="shared" si="1"/>
        <v>11.5</v>
      </c>
      <c r="D27" s="11">
        <f t="shared" si="2"/>
        <v>2.875</v>
      </c>
      <c r="E27" s="9">
        <f t="shared" si="3"/>
        <v>11.5</v>
      </c>
      <c r="F27" s="9">
        <f t="shared" si="4"/>
        <v>2.875</v>
      </c>
      <c r="G27" s="11">
        <f t="shared" si="5"/>
        <v>5.75</v>
      </c>
      <c r="H27" s="11">
        <f t="shared" si="6"/>
        <v>11.5</v>
      </c>
      <c r="I27" s="11">
        <f t="shared" si="7"/>
        <v>5.75</v>
      </c>
      <c r="J27" s="9">
        <f t="shared" si="8"/>
        <v>11.5</v>
      </c>
      <c r="K27" s="9">
        <f t="shared" si="9"/>
        <v>5.75</v>
      </c>
      <c r="L27" s="11">
        <f t="shared" si="10"/>
        <v>5.24</v>
      </c>
      <c r="M27" s="11">
        <f t="shared" si="11"/>
        <v>5.24</v>
      </c>
      <c r="N27" s="9">
        <f t="shared" si="12"/>
        <v>7.685</v>
      </c>
      <c r="O27" s="9">
        <f t="shared" si="13"/>
        <v>2.69</v>
      </c>
      <c r="P27" s="11">
        <f t="shared" si="14"/>
        <v>2.7704999999999997</v>
      </c>
      <c r="Q27" s="11">
        <f t="shared" si="15"/>
        <v>4.575</v>
      </c>
      <c r="R27" s="11">
        <f t="shared" si="16"/>
        <v>2.4725</v>
      </c>
      <c r="S27" s="9">
        <f t="shared" si="17"/>
        <v>4.005</v>
      </c>
      <c r="T27" s="9">
        <f t="shared" si="18"/>
        <v>2.447</v>
      </c>
    </row>
    <row r="28" spans="1:20" ht="12.75">
      <c r="A28" s="12">
        <v>120</v>
      </c>
      <c r="B28" s="11">
        <f t="shared" si="0"/>
        <v>6</v>
      </c>
      <c r="C28" s="11">
        <f t="shared" si="1"/>
        <v>12</v>
      </c>
      <c r="D28" s="11">
        <f t="shared" si="2"/>
        <v>3</v>
      </c>
      <c r="E28" s="9">
        <f t="shared" si="3"/>
        <v>12</v>
      </c>
      <c r="F28" s="9">
        <f t="shared" si="4"/>
        <v>3</v>
      </c>
      <c r="G28" s="11">
        <f t="shared" si="5"/>
        <v>6</v>
      </c>
      <c r="H28" s="11">
        <f t="shared" si="6"/>
        <v>12</v>
      </c>
      <c r="I28" s="11">
        <f t="shared" si="7"/>
        <v>6</v>
      </c>
      <c r="J28" s="9">
        <f t="shared" si="8"/>
        <v>12</v>
      </c>
      <c r="K28" s="9">
        <f t="shared" si="9"/>
        <v>6</v>
      </c>
      <c r="L28" s="11">
        <f t="shared" si="10"/>
        <v>5.42</v>
      </c>
      <c r="M28" s="11">
        <f t="shared" si="11"/>
        <v>5.42</v>
      </c>
      <c r="N28" s="9">
        <f t="shared" si="12"/>
        <v>7.98</v>
      </c>
      <c r="O28" s="9">
        <f t="shared" si="13"/>
        <v>2.77</v>
      </c>
      <c r="P28" s="11">
        <f t="shared" si="14"/>
        <v>2.854</v>
      </c>
      <c r="Q28" s="11">
        <f t="shared" si="15"/>
        <v>4.7</v>
      </c>
      <c r="R28" s="11">
        <f t="shared" si="16"/>
        <v>2.531</v>
      </c>
      <c r="S28" s="9">
        <f t="shared" si="17"/>
        <v>4.1899999999999995</v>
      </c>
      <c r="T28" s="9">
        <f t="shared" si="18"/>
        <v>2.5260000000000002</v>
      </c>
    </row>
    <row r="29" spans="1:20" ht="12.75">
      <c r="A29" s="12">
        <v>125</v>
      </c>
      <c r="B29" s="11">
        <f t="shared" si="0"/>
        <v>6.25</v>
      </c>
      <c r="C29" s="11">
        <f t="shared" si="1"/>
        <v>12.5</v>
      </c>
      <c r="D29" s="11">
        <f t="shared" si="2"/>
        <v>3.125</v>
      </c>
      <c r="E29" s="9">
        <f t="shared" si="3"/>
        <v>12.5</v>
      </c>
      <c r="F29" s="9">
        <f t="shared" si="4"/>
        <v>3.125</v>
      </c>
      <c r="G29" s="11">
        <f t="shared" si="5"/>
        <v>6.25</v>
      </c>
      <c r="H29" s="11">
        <f t="shared" si="6"/>
        <v>12.5</v>
      </c>
      <c r="I29" s="11">
        <f t="shared" si="7"/>
        <v>6.25</v>
      </c>
      <c r="J29" s="9">
        <f t="shared" si="8"/>
        <v>12.5</v>
      </c>
      <c r="K29" s="9">
        <f t="shared" si="9"/>
        <v>6.25</v>
      </c>
      <c r="L29" s="11">
        <f t="shared" si="10"/>
        <v>5.6</v>
      </c>
      <c r="M29" s="11">
        <f t="shared" si="11"/>
        <v>5.6</v>
      </c>
      <c r="N29" s="9">
        <f t="shared" si="12"/>
        <v>8.275</v>
      </c>
      <c r="O29" s="9">
        <f t="shared" si="13"/>
        <v>2.85</v>
      </c>
      <c r="P29" s="11">
        <f t="shared" si="14"/>
        <v>2.9375</v>
      </c>
      <c r="Q29" s="11">
        <f t="shared" si="15"/>
        <v>4.825</v>
      </c>
      <c r="R29" s="11">
        <f t="shared" si="16"/>
        <v>2.5895</v>
      </c>
      <c r="S29" s="9">
        <f t="shared" si="17"/>
        <v>4.375</v>
      </c>
      <c r="T29" s="9">
        <f t="shared" si="18"/>
        <v>2.605</v>
      </c>
    </row>
    <row r="30" spans="1:20" ht="12.75">
      <c r="A30" s="12">
        <v>130</v>
      </c>
      <c r="B30" s="11">
        <f t="shared" si="0"/>
        <v>6.5</v>
      </c>
      <c r="C30" s="11">
        <f t="shared" si="1"/>
        <v>13</v>
      </c>
      <c r="D30" s="11">
        <f t="shared" si="2"/>
        <v>3.25</v>
      </c>
      <c r="E30" s="9">
        <f t="shared" si="3"/>
        <v>13</v>
      </c>
      <c r="F30" s="9">
        <f t="shared" si="4"/>
        <v>3.25</v>
      </c>
      <c r="G30" s="11">
        <f t="shared" si="5"/>
        <v>6.5</v>
      </c>
      <c r="H30" s="11">
        <f t="shared" si="6"/>
        <v>13</v>
      </c>
      <c r="I30" s="11">
        <f t="shared" si="7"/>
        <v>6.5</v>
      </c>
      <c r="J30" s="9">
        <f t="shared" si="8"/>
        <v>13</v>
      </c>
      <c r="K30" s="9">
        <f t="shared" si="9"/>
        <v>6.5</v>
      </c>
      <c r="L30" s="11">
        <f t="shared" si="10"/>
        <v>5.779999999999999</v>
      </c>
      <c r="M30" s="11">
        <f t="shared" si="11"/>
        <v>5.779999999999999</v>
      </c>
      <c r="N30" s="9">
        <f t="shared" si="12"/>
        <v>8.57</v>
      </c>
      <c r="O30" s="9">
        <f t="shared" si="13"/>
        <v>2.93</v>
      </c>
      <c r="P30" s="11">
        <f t="shared" si="14"/>
        <v>3.021</v>
      </c>
      <c r="Q30" s="11">
        <f t="shared" si="15"/>
        <v>4.95</v>
      </c>
      <c r="R30" s="11">
        <f t="shared" si="16"/>
        <v>2.648</v>
      </c>
      <c r="S30" s="9">
        <f t="shared" si="17"/>
        <v>4.56</v>
      </c>
      <c r="T30" s="9">
        <f t="shared" si="18"/>
        <v>2.684</v>
      </c>
    </row>
    <row r="31" spans="1:20" ht="12.75">
      <c r="A31" s="12">
        <v>135</v>
      </c>
      <c r="B31" s="11">
        <f t="shared" si="0"/>
        <v>6.75</v>
      </c>
      <c r="C31" s="11">
        <f t="shared" si="1"/>
        <v>13.5</v>
      </c>
      <c r="D31" s="11">
        <f t="shared" si="2"/>
        <v>3.375</v>
      </c>
      <c r="E31" s="9">
        <f t="shared" si="3"/>
        <v>13.5</v>
      </c>
      <c r="F31" s="9">
        <f t="shared" si="4"/>
        <v>3.375</v>
      </c>
      <c r="G31" s="11">
        <f t="shared" si="5"/>
        <v>6.75</v>
      </c>
      <c r="H31" s="11">
        <f t="shared" si="6"/>
        <v>13.5</v>
      </c>
      <c r="I31" s="11">
        <f t="shared" si="7"/>
        <v>6.75</v>
      </c>
      <c r="J31" s="9">
        <f t="shared" si="8"/>
        <v>13.5</v>
      </c>
      <c r="K31" s="9">
        <f t="shared" si="9"/>
        <v>6.75</v>
      </c>
      <c r="L31" s="11">
        <f t="shared" si="10"/>
        <v>5.959999999999999</v>
      </c>
      <c r="M31" s="11">
        <f t="shared" si="11"/>
        <v>5.959999999999999</v>
      </c>
      <c r="N31" s="9">
        <f t="shared" si="12"/>
        <v>8.865</v>
      </c>
      <c r="O31" s="9">
        <f t="shared" si="13"/>
        <v>3.0100000000000002</v>
      </c>
      <c r="P31" s="11">
        <f t="shared" si="14"/>
        <v>3.1045</v>
      </c>
      <c r="Q31" s="11">
        <f t="shared" si="15"/>
        <v>5.075</v>
      </c>
      <c r="R31" s="11">
        <f t="shared" si="16"/>
        <v>2.7065</v>
      </c>
      <c r="S31" s="9">
        <f t="shared" si="17"/>
        <v>4.745</v>
      </c>
      <c r="T31" s="9">
        <f t="shared" si="18"/>
        <v>2.763</v>
      </c>
    </row>
    <row r="32" spans="1:20" ht="12.75">
      <c r="A32" s="12">
        <v>140</v>
      </c>
      <c r="B32" s="11">
        <f t="shared" si="0"/>
        <v>7</v>
      </c>
      <c r="C32" s="11">
        <f t="shared" si="1"/>
        <v>14</v>
      </c>
      <c r="D32" s="11">
        <f t="shared" si="2"/>
        <v>3.5</v>
      </c>
      <c r="E32" s="9">
        <f t="shared" si="3"/>
        <v>14</v>
      </c>
      <c r="F32" s="9">
        <f t="shared" si="4"/>
        <v>3.5</v>
      </c>
      <c r="G32" s="11">
        <f t="shared" si="5"/>
        <v>7</v>
      </c>
      <c r="H32" s="11">
        <f t="shared" si="6"/>
        <v>14</v>
      </c>
      <c r="I32" s="11">
        <f t="shared" si="7"/>
        <v>7</v>
      </c>
      <c r="J32" s="9">
        <f t="shared" si="8"/>
        <v>14</v>
      </c>
      <c r="K32" s="9">
        <f t="shared" si="9"/>
        <v>7</v>
      </c>
      <c r="L32" s="11">
        <f t="shared" si="10"/>
        <v>6.140000000000001</v>
      </c>
      <c r="M32" s="11">
        <f t="shared" si="11"/>
        <v>6.140000000000001</v>
      </c>
      <c r="N32" s="9">
        <f t="shared" si="12"/>
        <v>9.16</v>
      </c>
      <c r="O32" s="9">
        <f t="shared" si="13"/>
        <v>3.0900000000000003</v>
      </c>
      <c r="P32" s="11">
        <f t="shared" si="14"/>
        <v>3.188</v>
      </c>
      <c r="Q32" s="11">
        <f t="shared" si="15"/>
        <v>5.2</v>
      </c>
      <c r="R32" s="11">
        <f t="shared" si="16"/>
        <v>2.765</v>
      </c>
      <c r="S32" s="9">
        <f t="shared" si="17"/>
        <v>4.93</v>
      </c>
      <c r="T32" s="9">
        <f t="shared" si="18"/>
        <v>2.842</v>
      </c>
    </row>
    <row r="33" spans="1:20" ht="12.75">
      <c r="A33" s="12">
        <v>145</v>
      </c>
      <c r="B33" s="11">
        <f t="shared" si="0"/>
        <v>7.25</v>
      </c>
      <c r="C33" s="11">
        <f t="shared" si="1"/>
        <v>14.5</v>
      </c>
      <c r="D33" s="11">
        <f t="shared" si="2"/>
        <v>3.625</v>
      </c>
      <c r="E33" s="9">
        <f t="shared" si="3"/>
        <v>14.5</v>
      </c>
      <c r="F33" s="9">
        <f t="shared" si="4"/>
        <v>3.625</v>
      </c>
      <c r="G33" s="11">
        <f t="shared" si="5"/>
        <v>7.25</v>
      </c>
      <c r="H33" s="11">
        <f t="shared" si="6"/>
        <v>14.5</v>
      </c>
      <c r="I33" s="11">
        <f t="shared" si="7"/>
        <v>7.25</v>
      </c>
      <c r="J33" s="9">
        <f t="shared" si="8"/>
        <v>14.5</v>
      </c>
      <c r="K33" s="9">
        <f t="shared" si="9"/>
        <v>7.25</v>
      </c>
      <c r="L33" s="11">
        <f t="shared" si="10"/>
        <v>6.32</v>
      </c>
      <c r="M33" s="11">
        <f t="shared" si="11"/>
        <v>6.32</v>
      </c>
      <c r="N33" s="9">
        <f t="shared" si="12"/>
        <v>9.455</v>
      </c>
      <c r="O33" s="9">
        <f t="shared" si="13"/>
        <v>3.17</v>
      </c>
      <c r="P33" s="11">
        <f t="shared" si="14"/>
        <v>3.2715</v>
      </c>
      <c r="Q33" s="11">
        <f t="shared" si="15"/>
        <v>5.325</v>
      </c>
      <c r="R33" s="11">
        <f t="shared" si="16"/>
        <v>2.8235</v>
      </c>
      <c r="S33" s="9">
        <f t="shared" si="17"/>
        <v>5.114999999999999</v>
      </c>
      <c r="T33" s="9">
        <f t="shared" si="18"/>
        <v>2.9210000000000003</v>
      </c>
    </row>
    <row r="34" spans="1:20" ht="12.75">
      <c r="A34" s="12">
        <v>150</v>
      </c>
      <c r="B34" s="11">
        <f t="shared" si="0"/>
        <v>7.5</v>
      </c>
      <c r="C34" s="11">
        <f t="shared" si="1"/>
        <v>15</v>
      </c>
      <c r="D34" s="11">
        <f t="shared" si="2"/>
        <v>3.75</v>
      </c>
      <c r="E34" s="9">
        <f t="shared" si="3"/>
        <v>15</v>
      </c>
      <c r="F34" s="9">
        <f t="shared" si="4"/>
        <v>3.75</v>
      </c>
      <c r="G34" s="11">
        <f t="shared" si="5"/>
        <v>7.5</v>
      </c>
      <c r="H34" s="11">
        <f t="shared" si="6"/>
        <v>15</v>
      </c>
      <c r="I34" s="11">
        <f t="shared" si="7"/>
        <v>7.5</v>
      </c>
      <c r="J34" s="9">
        <f t="shared" si="8"/>
        <v>15</v>
      </c>
      <c r="K34" s="9">
        <f t="shared" si="9"/>
        <v>7.5</v>
      </c>
      <c r="L34" s="11">
        <f t="shared" si="10"/>
        <v>6.5</v>
      </c>
      <c r="M34" s="11">
        <f t="shared" si="11"/>
        <v>6.5</v>
      </c>
      <c r="N34" s="9">
        <f t="shared" si="12"/>
        <v>9.75</v>
      </c>
      <c r="O34" s="9">
        <f t="shared" si="13"/>
        <v>3.25</v>
      </c>
      <c r="P34" s="11">
        <f t="shared" si="14"/>
        <v>3.355</v>
      </c>
      <c r="Q34" s="11">
        <f t="shared" si="15"/>
        <v>5.45</v>
      </c>
      <c r="R34" s="11">
        <f t="shared" si="16"/>
        <v>2.882</v>
      </c>
      <c r="S34" s="9">
        <f t="shared" si="17"/>
        <v>5.3</v>
      </c>
      <c r="T34" s="9">
        <f t="shared" si="18"/>
        <v>3</v>
      </c>
    </row>
    <row r="35" spans="1:20" ht="12.75">
      <c r="A35" s="12">
        <v>155</v>
      </c>
      <c r="B35" s="11">
        <f t="shared" si="0"/>
        <v>7.75</v>
      </c>
      <c r="C35" s="11">
        <f t="shared" si="1"/>
        <v>15.5</v>
      </c>
      <c r="D35" s="11">
        <f t="shared" si="2"/>
        <v>3.875</v>
      </c>
      <c r="E35" s="9">
        <f t="shared" si="3"/>
        <v>15.5</v>
      </c>
      <c r="F35" s="9">
        <f t="shared" si="4"/>
        <v>3.875</v>
      </c>
      <c r="G35" s="11">
        <f t="shared" si="5"/>
        <v>7.75</v>
      </c>
      <c r="H35" s="11">
        <f t="shared" si="6"/>
        <v>15.5</v>
      </c>
      <c r="I35" s="11">
        <f t="shared" si="7"/>
        <v>7.75</v>
      </c>
      <c r="J35" s="9">
        <f t="shared" si="8"/>
        <v>15.5</v>
      </c>
      <c r="K35" s="9">
        <f t="shared" si="9"/>
        <v>7.75</v>
      </c>
      <c r="L35" s="11">
        <f t="shared" si="10"/>
        <v>6.68</v>
      </c>
      <c r="M35" s="11">
        <f t="shared" si="11"/>
        <v>6.68</v>
      </c>
      <c r="N35" s="9">
        <f t="shared" si="12"/>
        <v>10.045</v>
      </c>
      <c r="O35" s="9">
        <f t="shared" si="13"/>
        <v>3.33</v>
      </c>
      <c r="P35" s="11">
        <f t="shared" si="14"/>
        <v>3.4385</v>
      </c>
      <c r="Q35" s="11">
        <f t="shared" si="15"/>
        <v>5.575</v>
      </c>
      <c r="R35" s="11">
        <f t="shared" si="16"/>
        <v>2.9405</v>
      </c>
      <c r="S35" s="9">
        <f t="shared" si="17"/>
        <v>5.484999999999999</v>
      </c>
      <c r="T35" s="9">
        <f t="shared" si="18"/>
        <v>3.079</v>
      </c>
    </row>
    <row r="36" spans="1:20" ht="12.75">
      <c r="A36" s="12">
        <v>160</v>
      </c>
      <c r="B36" s="11">
        <f t="shared" si="0"/>
        <v>8</v>
      </c>
      <c r="C36" s="11">
        <f t="shared" si="1"/>
        <v>16</v>
      </c>
      <c r="D36" s="11">
        <f t="shared" si="2"/>
        <v>4</v>
      </c>
      <c r="E36" s="9">
        <f t="shared" si="3"/>
        <v>16</v>
      </c>
      <c r="F36" s="9">
        <f t="shared" si="4"/>
        <v>4</v>
      </c>
      <c r="G36" s="11">
        <f t="shared" si="5"/>
        <v>8</v>
      </c>
      <c r="H36" s="11">
        <f t="shared" si="6"/>
        <v>16</v>
      </c>
      <c r="I36" s="11">
        <f t="shared" si="7"/>
        <v>8</v>
      </c>
      <c r="J36" s="9">
        <f t="shared" si="8"/>
        <v>16</v>
      </c>
      <c r="K36" s="9">
        <f t="shared" si="9"/>
        <v>8</v>
      </c>
      <c r="L36" s="11">
        <f t="shared" si="10"/>
        <v>6.859999999999999</v>
      </c>
      <c r="M36" s="11">
        <f t="shared" si="11"/>
        <v>6.859999999999999</v>
      </c>
      <c r="N36" s="9">
        <f t="shared" si="12"/>
        <v>10.34</v>
      </c>
      <c r="O36" s="9">
        <f t="shared" si="13"/>
        <v>3.41</v>
      </c>
      <c r="P36" s="11">
        <f t="shared" si="14"/>
        <v>3.522</v>
      </c>
      <c r="Q36" s="11">
        <f t="shared" si="15"/>
        <v>5.7</v>
      </c>
      <c r="R36" s="11">
        <f t="shared" si="16"/>
        <v>2.999</v>
      </c>
      <c r="S36" s="9">
        <f t="shared" si="17"/>
        <v>5.67</v>
      </c>
      <c r="T36" s="9">
        <f t="shared" si="18"/>
        <v>3.1580000000000004</v>
      </c>
    </row>
    <row r="37" spans="1:20" ht="12.75">
      <c r="A37" s="12">
        <v>165</v>
      </c>
      <c r="B37" s="11">
        <f t="shared" si="0"/>
        <v>8.25</v>
      </c>
      <c r="C37" s="11">
        <f t="shared" si="1"/>
        <v>16.5</v>
      </c>
      <c r="D37" s="11">
        <f t="shared" si="2"/>
        <v>4.125</v>
      </c>
      <c r="E37" s="9">
        <f t="shared" si="3"/>
        <v>16.5</v>
      </c>
      <c r="F37" s="9">
        <f t="shared" si="4"/>
        <v>4.125</v>
      </c>
      <c r="G37" s="11">
        <f t="shared" si="5"/>
        <v>8.25</v>
      </c>
      <c r="H37" s="11">
        <f t="shared" si="6"/>
        <v>16.5</v>
      </c>
      <c r="I37" s="11">
        <f t="shared" si="7"/>
        <v>8.25</v>
      </c>
      <c r="J37" s="9">
        <f t="shared" si="8"/>
        <v>16.5</v>
      </c>
      <c r="K37" s="9">
        <f t="shared" si="9"/>
        <v>8.25</v>
      </c>
      <c r="L37" s="11">
        <f t="shared" si="10"/>
        <v>7.039999999999999</v>
      </c>
      <c r="M37" s="11">
        <f t="shared" si="11"/>
        <v>7.039999999999999</v>
      </c>
      <c r="N37" s="9">
        <f t="shared" si="12"/>
        <v>10.635</v>
      </c>
      <c r="O37" s="9">
        <f t="shared" si="13"/>
        <v>3.49</v>
      </c>
      <c r="P37" s="11">
        <f t="shared" si="14"/>
        <v>3.6055</v>
      </c>
      <c r="Q37" s="11">
        <f t="shared" si="15"/>
        <v>5.825</v>
      </c>
      <c r="R37" s="11">
        <f t="shared" si="16"/>
        <v>3.0575</v>
      </c>
      <c r="S37" s="9">
        <f t="shared" si="17"/>
        <v>5.8549999999999995</v>
      </c>
      <c r="T37" s="9">
        <f t="shared" si="18"/>
        <v>3.237</v>
      </c>
    </row>
    <row r="38" spans="1:20" ht="12.75">
      <c r="A38" s="12">
        <v>170</v>
      </c>
      <c r="B38" s="11">
        <f t="shared" si="0"/>
        <v>8.5</v>
      </c>
      <c r="C38" s="11">
        <f t="shared" si="1"/>
        <v>17</v>
      </c>
      <c r="D38" s="11">
        <f t="shared" si="2"/>
        <v>4.25</v>
      </c>
      <c r="E38" s="9">
        <f t="shared" si="3"/>
        <v>17</v>
      </c>
      <c r="F38" s="9">
        <f t="shared" si="4"/>
        <v>4.25</v>
      </c>
      <c r="G38" s="11">
        <f t="shared" si="5"/>
        <v>8.5</v>
      </c>
      <c r="H38" s="11">
        <f t="shared" si="6"/>
        <v>17</v>
      </c>
      <c r="I38" s="11">
        <f t="shared" si="7"/>
        <v>8.5</v>
      </c>
      <c r="J38" s="9">
        <f t="shared" si="8"/>
        <v>17</v>
      </c>
      <c r="K38" s="9">
        <f t="shared" si="9"/>
        <v>8.5</v>
      </c>
      <c r="L38" s="11">
        <f t="shared" si="10"/>
        <v>7.219999999999999</v>
      </c>
      <c r="M38" s="11">
        <f t="shared" si="11"/>
        <v>7.219999999999999</v>
      </c>
      <c r="N38" s="9">
        <f t="shared" si="12"/>
        <v>10.93</v>
      </c>
      <c r="O38" s="9">
        <f t="shared" si="13"/>
        <v>3.5700000000000003</v>
      </c>
      <c r="P38" s="11">
        <f t="shared" si="14"/>
        <v>3.689</v>
      </c>
      <c r="Q38" s="11">
        <f t="shared" si="15"/>
        <v>5.95</v>
      </c>
      <c r="R38" s="11">
        <f t="shared" si="16"/>
        <v>3.116</v>
      </c>
      <c r="S38" s="9">
        <f t="shared" si="17"/>
        <v>6.04</v>
      </c>
      <c r="T38" s="9">
        <f t="shared" si="18"/>
        <v>3.3160000000000003</v>
      </c>
    </row>
    <row r="39" spans="1:20" ht="12.75">
      <c r="A39" s="12">
        <v>175</v>
      </c>
      <c r="B39" s="11">
        <f t="shared" si="0"/>
        <v>8.75</v>
      </c>
      <c r="C39" s="11">
        <f t="shared" si="1"/>
        <v>17.5</v>
      </c>
      <c r="D39" s="11">
        <f t="shared" si="2"/>
        <v>4.375</v>
      </c>
      <c r="E39" s="9">
        <f t="shared" si="3"/>
        <v>17.5</v>
      </c>
      <c r="F39" s="9">
        <f t="shared" si="4"/>
        <v>4.375</v>
      </c>
      <c r="G39" s="11">
        <f t="shared" si="5"/>
        <v>8.75</v>
      </c>
      <c r="H39" s="11">
        <f t="shared" si="6"/>
        <v>17.5</v>
      </c>
      <c r="I39" s="11">
        <f t="shared" si="7"/>
        <v>8.75</v>
      </c>
      <c r="J39" s="9">
        <f t="shared" si="8"/>
        <v>17.5</v>
      </c>
      <c r="K39" s="9">
        <f t="shared" si="9"/>
        <v>8.75</v>
      </c>
      <c r="L39" s="11">
        <f t="shared" si="10"/>
        <v>7.4</v>
      </c>
      <c r="M39" s="11">
        <f t="shared" si="11"/>
        <v>7.4</v>
      </c>
      <c r="N39" s="9">
        <f t="shared" si="12"/>
        <v>11.225</v>
      </c>
      <c r="O39" s="9">
        <f t="shared" si="13"/>
        <v>3.6500000000000004</v>
      </c>
      <c r="P39" s="11">
        <f t="shared" si="14"/>
        <v>3.7725</v>
      </c>
      <c r="Q39" s="11">
        <f t="shared" si="15"/>
        <v>6.075</v>
      </c>
      <c r="R39" s="11">
        <f t="shared" si="16"/>
        <v>3.1745</v>
      </c>
      <c r="S39" s="9">
        <f t="shared" si="17"/>
        <v>6.225</v>
      </c>
      <c r="T39" s="9">
        <f t="shared" si="18"/>
        <v>3.395</v>
      </c>
    </row>
    <row r="40" spans="1:20" ht="12.75">
      <c r="A40" s="12">
        <v>180</v>
      </c>
      <c r="B40" s="11">
        <f t="shared" si="0"/>
        <v>9</v>
      </c>
      <c r="C40" s="11">
        <f t="shared" si="1"/>
        <v>18</v>
      </c>
      <c r="D40" s="11">
        <f t="shared" si="2"/>
        <v>4.5</v>
      </c>
      <c r="E40" s="9">
        <f t="shared" si="3"/>
        <v>18</v>
      </c>
      <c r="F40" s="9">
        <f t="shared" si="4"/>
        <v>4.5</v>
      </c>
      <c r="G40" s="11">
        <f t="shared" si="5"/>
        <v>9</v>
      </c>
      <c r="H40" s="11">
        <f t="shared" si="6"/>
        <v>18</v>
      </c>
      <c r="I40" s="11">
        <f t="shared" si="7"/>
        <v>9</v>
      </c>
      <c r="J40" s="9">
        <f t="shared" si="8"/>
        <v>18</v>
      </c>
      <c r="K40" s="9">
        <f t="shared" si="9"/>
        <v>9</v>
      </c>
      <c r="L40" s="11">
        <f t="shared" si="10"/>
        <v>7.58</v>
      </c>
      <c r="M40" s="11">
        <f t="shared" si="11"/>
        <v>7.58</v>
      </c>
      <c r="N40" s="9">
        <f t="shared" si="12"/>
        <v>11.52</v>
      </c>
      <c r="O40" s="9">
        <f t="shared" si="13"/>
        <v>3.73</v>
      </c>
      <c r="P40" s="11">
        <f t="shared" si="14"/>
        <v>3.856</v>
      </c>
      <c r="Q40" s="11">
        <f t="shared" si="15"/>
        <v>6.2</v>
      </c>
      <c r="R40" s="11">
        <f t="shared" si="16"/>
        <v>3.2329999999999997</v>
      </c>
      <c r="S40" s="9">
        <f t="shared" si="17"/>
        <v>6.409999999999999</v>
      </c>
      <c r="T40" s="9">
        <f t="shared" si="18"/>
        <v>3.474</v>
      </c>
    </row>
    <row r="41" spans="1:20" ht="12.75">
      <c r="A41" s="12">
        <v>185</v>
      </c>
      <c r="B41" s="11">
        <f t="shared" si="0"/>
        <v>9.25</v>
      </c>
      <c r="C41" s="11">
        <f t="shared" si="1"/>
        <v>18.5</v>
      </c>
      <c r="D41" s="11">
        <f t="shared" si="2"/>
        <v>4.625</v>
      </c>
      <c r="E41" s="9">
        <f t="shared" si="3"/>
        <v>18.5</v>
      </c>
      <c r="F41" s="9">
        <f t="shared" si="4"/>
        <v>4.625</v>
      </c>
      <c r="G41" s="11">
        <f t="shared" si="5"/>
        <v>9.25</v>
      </c>
      <c r="H41" s="11">
        <f t="shared" si="6"/>
        <v>18.5</v>
      </c>
      <c r="I41" s="11">
        <f t="shared" si="7"/>
        <v>9.25</v>
      </c>
      <c r="J41" s="9">
        <f t="shared" si="8"/>
        <v>18.5</v>
      </c>
      <c r="K41" s="9">
        <f t="shared" si="9"/>
        <v>9.25</v>
      </c>
      <c r="L41" s="11">
        <f t="shared" si="10"/>
        <v>7.76</v>
      </c>
      <c r="M41" s="11">
        <f t="shared" si="11"/>
        <v>7.76</v>
      </c>
      <c r="N41" s="9">
        <f t="shared" si="12"/>
        <v>11.815</v>
      </c>
      <c r="O41" s="9">
        <f t="shared" si="13"/>
        <v>3.81</v>
      </c>
      <c r="P41" s="11">
        <f t="shared" si="14"/>
        <v>3.9395000000000002</v>
      </c>
      <c r="Q41" s="11">
        <f t="shared" si="15"/>
        <v>6.325</v>
      </c>
      <c r="R41" s="11">
        <f t="shared" si="16"/>
        <v>3.2915</v>
      </c>
      <c r="S41" s="9">
        <f t="shared" si="17"/>
        <v>6.595</v>
      </c>
      <c r="T41" s="9">
        <f t="shared" si="18"/>
        <v>3.5530000000000004</v>
      </c>
    </row>
    <row r="42" spans="1:20" ht="12.75">
      <c r="A42" s="12">
        <v>190</v>
      </c>
      <c r="B42" s="11">
        <f t="shared" si="0"/>
        <v>9.5</v>
      </c>
      <c r="C42" s="11">
        <f t="shared" si="1"/>
        <v>19</v>
      </c>
      <c r="D42" s="11">
        <f t="shared" si="2"/>
        <v>4.75</v>
      </c>
      <c r="E42" s="9">
        <f t="shared" si="3"/>
        <v>19</v>
      </c>
      <c r="F42" s="9">
        <f t="shared" si="4"/>
        <v>4.75</v>
      </c>
      <c r="G42" s="11">
        <f t="shared" si="5"/>
        <v>9.5</v>
      </c>
      <c r="H42" s="11">
        <f t="shared" si="6"/>
        <v>19</v>
      </c>
      <c r="I42" s="11">
        <f t="shared" si="7"/>
        <v>9.5</v>
      </c>
      <c r="J42" s="9">
        <f t="shared" si="8"/>
        <v>19</v>
      </c>
      <c r="K42" s="9">
        <f t="shared" si="9"/>
        <v>9.5</v>
      </c>
      <c r="L42" s="11">
        <f t="shared" si="10"/>
        <v>7.9399999999999995</v>
      </c>
      <c r="M42" s="11">
        <f t="shared" si="11"/>
        <v>7.9399999999999995</v>
      </c>
      <c r="N42" s="9">
        <f t="shared" si="12"/>
        <v>12.11</v>
      </c>
      <c r="O42" s="9">
        <f t="shared" si="13"/>
        <v>3.89</v>
      </c>
      <c r="P42" s="11">
        <f t="shared" si="14"/>
        <v>4.023</v>
      </c>
      <c r="Q42" s="11">
        <f t="shared" si="15"/>
        <v>6.45</v>
      </c>
      <c r="R42" s="11">
        <f t="shared" si="16"/>
        <v>3.3499999999999996</v>
      </c>
      <c r="S42" s="9">
        <f t="shared" si="17"/>
        <v>6.779999999999999</v>
      </c>
      <c r="T42" s="9">
        <f t="shared" si="18"/>
        <v>3.632</v>
      </c>
    </row>
    <row r="43" spans="1:20" ht="12.75">
      <c r="A43" s="12">
        <v>195</v>
      </c>
      <c r="B43" s="11">
        <f t="shared" si="0"/>
        <v>9.75</v>
      </c>
      <c r="C43" s="11">
        <f t="shared" si="1"/>
        <v>19.5</v>
      </c>
      <c r="D43" s="11">
        <f t="shared" si="2"/>
        <v>4.875</v>
      </c>
      <c r="E43" s="9">
        <f t="shared" si="3"/>
        <v>19.5</v>
      </c>
      <c r="F43" s="9">
        <f t="shared" si="4"/>
        <v>4.875</v>
      </c>
      <c r="G43" s="11">
        <f t="shared" si="5"/>
        <v>9.75</v>
      </c>
      <c r="H43" s="11">
        <f t="shared" si="6"/>
        <v>19.5</v>
      </c>
      <c r="I43" s="11">
        <f t="shared" si="7"/>
        <v>9.75</v>
      </c>
      <c r="J43" s="9">
        <f t="shared" si="8"/>
        <v>19.5</v>
      </c>
      <c r="K43" s="9">
        <f t="shared" si="9"/>
        <v>9.75</v>
      </c>
      <c r="L43" s="11">
        <f t="shared" si="10"/>
        <v>8.12</v>
      </c>
      <c r="M43" s="11">
        <f t="shared" si="11"/>
        <v>8.12</v>
      </c>
      <c r="N43" s="9">
        <f t="shared" si="12"/>
        <v>12.405</v>
      </c>
      <c r="O43" s="9">
        <f t="shared" si="13"/>
        <v>3.97</v>
      </c>
      <c r="P43" s="11">
        <f t="shared" si="14"/>
        <v>4.1065</v>
      </c>
      <c r="Q43" s="11">
        <f t="shared" si="15"/>
        <v>6.575</v>
      </c>
      <c r="R43" s="11">
        <f t="shared" si="16"/>
        <v>3.4085</v>
      </c>
      <c r="S43" s="9">
        <f t="shared" si="17"/>
        <v>6.965</v>
      </c>
      <c r="T43" s="9">
        <f t="shared" si="18"/>
        <v>3.7110000000000003</v>
      </c>
    </row>
    <row r="44" spans="1:20" ht="12.75">
      <c r="A44" s="12">
        <v>200</v>
      </c>
      <c r="B44" s="11">
        <f t="shared" si="0"/>
        <v>10</v>
      </c>
      <c r="C44" s="11">
        <f t="shared" si="1"/>
        <v>20</v>
      </c>
      <c r="D44" s="11">
        <f t="shared" si="2"/>
        <v>5</v>
      </c>
      <c r="E44" s="9">
        <f t="shared" si="3"/>
        <v>20</v>
      </c>
      <c r="F44" s="9">
        <f t="shared" si="4"/>
        <v>5</v>
      </c>
      <c r="G44" s="11">
        <f t="shared" si="5"/>
        <v>10</v>
      </c>
      <c r="H44" s="11">
        <f t="shared" si="6"/>
        <v>20</v>
      </c>
      <c r="I44" s="11">
        <f t="shared" si="7"/>
        <v>10</v>
      </c>
      <c r="J44" s="9">
        <f t="shared" si="8"/>
        <v>20</v>
      </c>
      <c r="K44" s="9">
        <f t="shared" si="9"/>
        <v>10</v>
      </c>
      <c r="L44" s="11">
        <f t="shared" si="10"/>
        <v>8.299999999999999</v>
      </c>
      <c r="M44" s="11">
        <f t="shared" si="11"/>
        <v>8.299999999999999</v>
      </c>
      <c r="N44" s="9">
        <f t="shared" si="12"/>
        <v>12.7</v>
      </c>
      <c r="O44" s="9">
        <f t="shared" si="13"/>
        <v>4.05</v>
      </c>
      <c r="P44" s="11">
        <f t="shared" si="14"/>
        <v>4.1899999999999995</v>
      </c>
      <c r="Q44" s="11">
        <f t="shared" si="15"/>
        <v>6.7</v>
      </c>
      <c r="R44" s="11">
        <f t="shared" si="16"/>
        <v>3.4669999999999996</v>
      </c>
      <c r="S44" s="9">
        <f t="shared" si="17"/>
        <v>7.1499999999999995</v>
      </c>
      <c r="T44" s="9">
        <f t="shared" si="18"/>
        <v>3.79</v>
      </c>
    </row>
    <row r="45" spans="1:20" ht="12.75">
      <c r="A45" s="12">
        <v>205</v>
      </c>
      <c r="B45" s="11">
        <f t="shared" si="0"/>
        <v>10.25</v>
      </c>
      <c r="C45" s="11">
        <f t="shared" si="1"/>
        <v>20.5</v>
      </c>
      <c r="D45" s="11">
        <f t="shared" si="2"/>
        <v>5.125</v>
      </c>
      <c r="E45" s="9">
        <f t="shared" si="3"/>
        <v>20.5</v>
      </c>
      <c r="F45" s="9">
        <f t="shared" si="4"/>
        <v>5.125</v>
      </c>
      <c r="G45" s="11">
        <f t="shared" si="5"/>
        <v>10.25</v>
      </c>
      <c r="H45" s="11">
        <f t="shared" si="6"/>
        <v>20.5</v>
      </c>
      <c r="I45" s="11">
        <f t="shared" si="7"/>
        <v>10.25</v>
      </c>
      <c r="J45" s="9">
        <f t="shared" si="8"/>
        <v>20.5</v>
      </c>
      <c r="K45" s="9">
        <f t="shared" si="9"/>
        <v>10.25</v>
      </c>
      <c r="L45" s="11">
        <f t="shared" si="10"/>
        <v>8.479999999999999</v>
      </c>
      <c r="M45" s="11">
        <f t="shared" si="11"/>
        <v>8.479999999999999</v>
      </c>
      <c r="N45" s="9">
        <f t="shared" si="12"/>
        <v>12.995</v>
      </c>
      <c r="O45" s="9">
        <f t="shared" si="13"/>
        <v>4.13</v>
      </c>
      <c r="P45" s="11">
        <f t="shared" si="14"/>
        <v>4.273499999999999</v>
      </c>
      <c r="Q45" s="11">
        <f t="shared" si="15"/>
        <v>6.825</v>
      </c>
      <c r="R45" s="11">
        <f t="shared" si="16"/>
        <v>3.5255</v>
      </c>
      <c r="S45" s="9">
        <f t="shared" si="17"/>
        <v>7.335</v>
      </c>
      <c r="T45" s="9">
        <f t="shared" si="18"/>
        <v>3.869</v>
      </c>
    </row>
    <row r="46" spans="1:20" ht="12.75">
      <c r="A46" s="12">
        <v>210</v>
      </c>
      <c r="B46" s="11">
        <f t="shared" si="0"/>
        <v>10.5</v>
      </c>
      <c r="C46" s="11">
        <f t="shared" si="1"/>
        <v>21</v>
      </c>
      <c r="D46" s="11">
        <f t="shared" si="2"/>
        <v>5.25</v>
      </c>
      <c r="E46" s="9">
        <f t="shared" si="3"/>
        <v>21</v>
      </c>
      <c r="F46" s="9">
        <f t="shared" si="4"/>
        <v>5.25</v>
      </c>
      <c r="G46" s="11">
        <f t="shared" si="5"/>
        <v>10.5</v>
      </c>
      <c r="H46" s="11">
        <f t="shared" si="6"/>
        <v>21</v>
      </c>
      <c r="I46" s="11">
        <f t="shared" si="7"/>
        <v>10.5</v>
      </c>
      <c r="J46" s="9">
        <f t="shared" si="8"/>
        <v>21</v>
      </c>
      <c r="K46" s="9">
        <f t="shared" si="9"/>
        <v>10.5</v>
      </c>
      <c r="L46" s="11">
        <f t="shared" si="10"/>
        <v>8.66</v>
      </c>
      <c r="M46" s="11">
        <f t="shared" si="11"/>
        <v>8.66</v>
      </c>
      <c r="N46" s="9">
        <f t="shared" si="12"/>
        <v>13.29</v>
      </c>
      <c r="O46" s="9">
        <f t="shared" si="13"/>
        <v>4.21</v>
      </c>
      <c r="P46" s="11">
        <f t="shared" si="14"/>
        <v>4.357</v>
      </c>
      <c r="Q46" s="11">
        <f t="shared" si="15"/>
        <v>6.95</v>
      </c>
      <c r="R46" s="11">
        <f t="shared" si="16"/>
        <v>3.5839999999999996</v>
      </c>
      <c r="S46" s="9">
        <f t="shared" si="17"/>
        <v>7.52</v>
      </c>
      <c r="T46" s="9">
        <f t="shared" si="18"/>
        <v>3.9480000000000004</v>
      </c>
    </row>
    <row r="47" spans="1:20" ht="12.75">
      <c r="A47" s="12">
        <v>215</v>
      </c>
      <c r="B47" s="11">
        <f t="shared" si="0"/>
        <v>10.75</v>
      </c>
      <c r="C47" s="11">
        <f t="shared" si="1"/>
        <v>21.5</v>
      </c>
      <c r="D47" s="11">
        <f t="shared" si="2"/>
        <v>5.375</v>
      </c>
      <c r="E47" s="9">
        <f t="shared" si="3"/>
        <v>21.5</v>
      </c>
      <c r="F47" s="9">
        <f t="shared" si="4"/>
        <v>5.375</v>
      </c>
      <c r="G47" s="11">
        <f t="shared" si="5"/>
        <v>10.75</v>
      </c>
      <c r="H47" s="11">
        <f t="shared" si="6"/>
        <v>21.5</v>
      </c>
      <c r="I47" s="11">
        <f t="shared" si="7"/>
        <v>10.75</v>
      </c>
      <c r="J47" s="9">
        <f t="shared" si="8"/>
        <v>21.5</v>
      </c>
      <c r="K47" s="9">
        <f t="shared" si="9"/>
        <v>10.75</v>
      </c>
      <c r="L47" s="11">
        <f t="shared" si="10"/>
        <v>8.84</v>
      </c>
      <c r="M47" s="11">
        <f t="shared" si="11"/>
        <v>8.84</v>
      </c>
      <c r="N47" s="9">
        <f t="shared" si="12"/>
        <v>13.584999999999999</v>
      </c>
      <c r="O47" s="9">
        <f t="shared" si="13"/>
        <v>4.29</v>
      </c>
      <c r="P47" s="11">
        <f t="shared" si="14"/>
        <v>4.4405</v>
      </c>
      <c r="Q47" s="11">
        <f t="shared" si="15"/>
        <v>7.075</v>
      </c>
      <c r="R47" s="11">
        <f t="shared" si="16"/>
        <v>3.6425</v>
      </c>
      <c r="S47" s="9">
        <f t="shared" si="17"/>
        <v>7.704999999999999</v>
      </c>
      <c r="T47" s="9">
        <f t="shared" si="18"/>
        <v>4.027</v>
      </c>
    </row>
    <row r="51" spans="1:21" ht="146.25">
      <c r="A51" s="2" t="s">
        <v>39</v>
      </c>
      <c r="B51" s="10" t="s">
        <v>20</v>
      </c>
      <c r="C51" s="10" t="s">
        <v>22</v>
      </c>
      <c r="D51" s="10" t="s">
        <v>21</v>
      </c>
      <c r="E51" s="8" t="s">
        <v>23</v>
      </c>
      <c r="F51" s="8" t="s">
        <v>24</v>
      </c>
      <c r="G51" s="10" t="s">
        <v>25</v>
      </c>
      <c r="H51" s="10" t="s">
        <v>26</v>
      </c>
      <c r="I51" s="10" t="s">
        <v>27</v>
      </c>
      <c r="J51" s="8" t="s">
        <v>28</v>
      </c>
      <c r="K51" s="8" t="s">
        <v>42</v>
      </c>
      <c r="L51" s="10" t="s">
        <v>30</v>
      </c>
      <c r="M51" s="10" t="s">
        <v>31</v>
      </c>
      <c r="N51" s="10" t="s">
        <v>32</v>
      </c>
      <c r="O51" s="8" t="s">
        <v>33</v>
      </c>
      <c r="P51" s="8" t="s">
        <v>29</v>
      </c>
      <c r="Q51" s="10" t="s">
        <v>34</v>
      </c>
      <c r="R51" s="10" t="s">
        <v>35</v>
      </c>
      <c r="S51" s="10" t="s">
        <v>36</v>
      </c>
      <c r="T51" s="8" t="s">
        <v>37</v>
      </c>
      <c r="U51" s="8" t="s">
        <v>38</v>
      </c>
    </row>
    <row r="52" spans="1:21" ht="12.75">
      <c r="A52" s="12">
        <v>5</v>
      </c>
      <c r="B52" s="11">
        <f>A52/15</f>
        <v>0.3333333333333333</v>
      </c>
      <c r="C52" s="11">
        <f>A52/15</f>
        <v>0.3333333333333333</v>
      </c>
      <c r="D52" s="11">
        <f>A52/5</f>
        <v>1</v>
      </c>
      <c r="E52" s="9">
        <f>A52/10</f>
        <v>0.5</v>
      </c>
      <c r="F52" s="9">
        <f>A52/5</f>
        <v>1</v>
      </c>
      <c r="G52" s="11">
        <f>A52/10</f>
        <v>0.5</v>
      </c>
      <c r="H52" s="11">
        <f>A52/10</f>
        <v>0.5</v>
      </c>
      <c r="I52" s="11">
        <f>A52/10</f>
        <v>0.5</v>
      </c>
      <c r="J52" s="9">
        <f>A52/10</f>
        <v>0.5</v>
      </c>
      <c r="K52" s="9">
        <f>A52/10</f>
        <v>0.5</v>
      </c>
      <c r="L52" s="11">
        <f>A52/10</f>
        <v>0.5</v>
      </c>
      <c r="M52" s="11">
        <f>A52/10</f>
        <v>0.5</v>
      </c>
      <c r="N52" s="11">
        <f>A52/20</f>
        <v>0.25</v>
      </c>
      <c r="O52" s="9">
        <f>A52/10</f>
        <v>0.5</v>
      </c>
      <c r="P52" s="9">
        <f>A52/10</f>
        <v>0.5</v>
      </c>
      <c r="Q52" s="11">
        <f>A52/36</f>
        <v>0.1388888888888889</v>
      </c>
      <c r="R52" s="11">
        <f>A52/18</f>
        <v>0.2777777777777778</v>
      </c>
      <c r="S52" s="11">
        <f>A52/36</f>
        <v>0.1388888888888889</v>
      </c>
      <c r="T52" s="9">
        <f>A52/18</f>
        <v>0.2777777777777778</v>
      </c>
      <c r="U52" s="9">
        <f>A52/36</f>
        <v>0.1388888888888889</v>
      </c>
    </row>
    <row r="53" spans="1:21" ht="12.75">
      <c r="A53" s="12">
        <v>10</v>
      </c>
      <c r="B53" s="11">
        <f aca="true" t="shared" si="19" ref="B53:B91">A53/15</f>
        <v>0.6666666666666666</v>
      </c>
      <c r="C53" s="11">
        <f aca="true" t="shared" si="20" ref="C53:C91">A53/15</f>
        <v>0.6666666666666666</v>
      </c>
      <c r="D53" s="11">
        <f aca="true" t="shared" si="21" ref="D53:D91">A53/5</f>
        <v>2</v>
      </c>
      <c r="E53" s="9">
        <f aca="true" t="shared" si="22" ref="E53:E91">A53/10</f>
        <v>1</v>
      </c>
      <c r="F53" s="9">
        <f aca="true" t="shared" si="23" ref="F53:F91">A53/5</f>
        <v>2</v>
      </c>
      <c r="G53" s="11">
        <f aca="true" t="shared" si="24" ref="G53:G91">A53/10</f>
        <v>1</v>
      </c>
      <c r="H53" s="11">
        <f aca="true" t="shared" si="25" ref="H53:H91">A53/10</f>
        <v>1</v>
      </c>
      <c r="I53" s="11">
        <f aca="true" t="shared" si="26" ref="I53:I91">A53/10</f>
        <v>1</v>
      </c>
      <c r="J53" s="9">
        <f aca="true" t="shared" si="27" ref="J53:J91">A53/10</f>
        <v>1</v>
      </c>
      <c r="K53" s="9">
        <f aca="true" t="shared" si="28" ref="K53:K91">A53/10</f>
        <v>1</v>
      </c>
      <c r="L53" s="11">
        <f aca="true" t="shared" si="29" ref="L53:L91">A53/10</f>
        <v>1</v>
      </c>
      <c r="M53" s="11">
        <f aca="true" t="shared" si="30" ref="M53:M91">A53/10</f>
        <v>1</v>
      </c>
      <c r="N53" s="11">
        <f aca="true" t="shared" si="31" ref="N53:N91">A53/20</f>
        <v>0.5</v>
      </c>
      <c r="O53" s="9">
        <f aca="true" t="shared" si="32" ref="O53:O91">A53/10</f>
        <v>1</v>
      </c>
      <c r="P53" s="9">
        <f aca="true" t="shared" si="33" ref="P53:P91">A53/10</f>
        <v>1</v>
      </c>
      <c r="Q53" s="11">
        <f aca="true" t="shared" si="34" ref="Q53:Q91">A53/36</f>
        <v>0.2777777777777778</v>
      </c>
      <c r="R53" s="11">
        <f aca="true" t="shared" si="35" ref="R53:R91">A53/18</f>
        <v>0.5555555555555556</v>
      </c>
      <c r="S53" s="11">
        <f aca="true" t="shared" si="36" ref="S53:S91">A53/36</f>
        <v>0.2777777777777778</v>
      </c>
      <c r="T53" s="9">
        <f aca="true" t="shared" si="37" ref="T53:T91">A53/18</f>
        <v>0.5555555555555556</v>
      </c>
      <c r="U53" s="9">
        <f aca="true" t="shared" si="38" ref="U53:U91">A53/36</f>
        <v>0.2777777777777778</v>
      </c>
    </row>
    <row r="54" spans="1:21" ht="12.75">
      <c r="A54" s="12">
        <v>15</v>
      </c>
      <c r="B54" s="11">
        <f t="shared" si="19"/>
        <v>1</v>
      </c>
      <c r="C54" s="11">
        <f t="shared" si="20"/>
        <v>1</v>
      </c>
      <c r="D54" s="11">
        <f t="shared" si="21"/>
        <v>3</v>
      </c>
      <c r="E54" s="9">
        <f t="shared" si="22"/>
        <v>1.5</v>
      </c>
      <c r="F54" s="9">
        <f t="shared" si="23"/>
        <v>3</v>
      </c>
      <c r="G54" s="11">
        <f t="shared" si="24"/>
        <v>1.5</v>
      </c>
      <c r="H54" s="11">
        <f t="shared" si="25"/>
        <v>1.5</v>
      </c>
      <c r="I54" s="11">
        <f t="shared" si="26"/>
        <v>1.5</v>
      </c>
      <c r="J54" s="9">
        <f t="shared" si="27"/>
        <v>1.5</v>
      </c>
      <c r="K54" s="9">
        <f t="shared" si="28"/>
        <v>1.5</v>
      </c>
      <c r="L54" s="11">
        <f t="shared" si="29"/>
        <v>1.5</v>
      </c>
      <c r="M54" s="11">
        <f t="shared" si="30"/>
        <v>1.5</v>
      </c>
      <c r="N54" s="11">
        <f t="shared" si="31"/>
        <v>0.75</v>
      </c>
      <c r="O54" s="9">
        <f t="shared" si="32"/>
        <v>1.5</v>
      </c>
      <c r="P54" s="9">
        <f t="shared" si="33"/>
        <v>1.5</v>
      </c>
      <c r="Q54" s="11">
        <f t="shared" si="34"/>
        <v>0.4166666666666667</v>
      </c>
      <c r="R54" s="11">
        <f t="shared" si="35"/>
        <v>0.8333333333333334</v>
      </c>
      <c r="S54" s="11">
        <f t="shared" si="36"/>
        <v>0.4166666666666667</v>
      </c>
      <c r="T54" s="9">
        <f t="shared" si="37"/>
        <v>0.8333333333333334</v>
      </c>
      <c r="U54" s="9">
        <f t="shared" si="38"/>
        <v>0.4166666666666667</v>
      </c>
    </row>
    <row r="55" spans="1:21" ht="12.75">
      <c r="A55" s="12">
        <v>20</v>
      </c>
      <c r="B55" s="11">
        <f t="shared" si="19"/>
        <v>1.3333333333333333</v>
      </c>
      <c r="C55" s="11">
        <f t="shared" si="20"/>
        <v>1.3333333333333333</v>
      </c>
      <c r="D55" s="11">
        <f t="shared" si="21"/>
        <v>4</v>
      </c>
      <c r="E55" s="9">
        <f t="shared" si="22"/>
        <v>2</v>
      </c>
      <c r="F55" s="9">
        <f t="shared" si="23"/>
        <v>4</v>
      </c>
      <c r="G55" s="11">
        <f t="shared" si="24"/>
        <v>2</v>
      </c>
      <c r="H55" s="11">
        <f t="shared" si="25"/>
        <v>2</v>
      </c>
      <c r="I55" s="11">
        <f t="shared" si="26"/>
        <v>2</v>
      </c>
      <c r="J55" s="9">
        <f t="shared" si="27"/>
        <v>2</v>
      </c>
      <c r="K55" s="9">
        <f t="shared" si="28"/>
        <v>2</v>
      </c>
      <c r="L55" s="11">
        <f t="shared" si="29"/>
        <v>2</v>
      </c>
      <c r="M55" s="11">
        <f t="shared" si="30"/>
        <v>2</v>
      </c>
      <c r="N55" s="11">
        <f t="shared" si="31"/>
        <v>1</v>
      </c>
      <c r="O55" s="9">
        <f t="shared" si="32"/>
        <v>2</v>
      </c>
      <c r="P55" s="9">
        <f t="shared" si="33"/>
        <v>2</v>
      </c>
      <c r="Q55" s="11">
        <f t="shared" si="34"/>
        <v>0.5555555555555556</v>
      </c>
      <c r="R55" s="11">
        <f t="shared" si="35"/>
        <v>1.1111111111111112</v>
      </c>
      <c r="S55" s="11">
        <f t="shared" si="36"/>
        <v>0.5555555555555556</v>
      </c>
      <c r="T55" s="9">
        <f t="shared" si="37"/>
        <v>1.1111111111111112</v>
      </c>
      <c r="U55" s="9">
        <f t="shared" si="38"/>
        <v>0.5555555555555556</v>
      </c>
    </row>
    <row r="56" spans="1:21" ht="12.75">
      <c r="A56" s="12">
        <v>25</v>
      </c>
      <c r="B56" s="11">
        <f t="shared" si="19"/>
        <v>1.6666666666666667</v>
      </c>
      <c r="C56" s="11">
        <f t="shared" si="20"/>
        <v>1.6666666666666667</v>
      </c>
      <c r="D56" s="11">
        <f t="shared" si="21"/>
        <v>5</v>
      </c>
      <c r="E56" s="9">
        <f t="shared" si="22"/>
        <v>2.5</v>
      </c>
      <c r="F56" s="9">
        <f t="shared" si="23"/>
        <v>5</v>
      </c>
      <c r="G56" s="11">
        <f t="shared" si="24"/>
        <v>2.5</v>
      </c>
      <c r="H56" s="11">
        <f t="shared" si="25"/>
        <v>2.5</v>
      </c>
      <c r="I56" s="11">
        <f t="shared" si="26"/>
        <v>2.5</v>
      </c>
      <c r="J56" s="9">
        <f t="shared" si="27"/>
        <v>2.5</v>
      </c>
      <c r="K56" s="9">
        <f t="shared" si="28"/>
        <v>2.5</v>
      </c>
      <c r="L56" s="11">
        <f t="shared" si="29"/>
        <v>2.5</v>
      </c>
      <c r="M56" s="11">
        <f t="shared" si="30"/>
        <v>2.5</v>
      </c>
      <c r="N56" s="11">
        <f t="shared" si="31"/>
        <v>1.25</v>
      </c>
      <c r="O56" s="9">
        <f t="shared" si="32"/>
        <v>2.5</v>
      </c>
      <c r="P56" s="9">
        <f t="shared" si="33"/>
        <v>2.5</v>
      </c>
      <c r="Q56" s="11">
        <f t="shared" si="34"/>
        <v>0.6944444444444444</v>
      </c>
      <c r="R56" s="11">
        <f t="shared" si="35"/>
        <v>1.3888888888888888</v>
      </c>
      <c r="S56" s="11">
        <f t="shared" si="36"/>
        <v>0.6944444444444444</v>
      </c>
      <c r="T56" s="9">
        <f t="shared" si="37"/>
        <v>1.3888888888888888</v>
      </c>
      <c r="U56" s="9">
        <f t="shared" si="38"/>
        <v>0.6944444444444444</v>
      </c>
    </row>
    <row r="57" spans="1:21" ht="12.75">
      <c r="A57" s="12">
        <v>30</v>
      </c>
      <c r="B57" s="11">
        <f t="shared" si="19"/>
        <v>2</v>
      </c>
      <c r="C57" s="11">
        <f t="shared" si="20"/>
        <v>2</v>
      </c>
      <c r="D57" s="11">
        <f t="shared" si="21"/>
        <v>6</v>
      </c>
      <c r="E57" s="9">
        <f t="shared" si="22"/>
        <v>3</v>
      </c>
      <c r="F57" s="9">
        <f t="shared" si="23"/>
        <v>6</v>
      </c>
      <c r="G57" s="11">
        <f t="shared" si="24"/>
        <v>3</v>
      </c>
      <c r="H57" s="11">
        <f t="shared" si="25"/>
        <v>3</v>
      </c>
      <c r="I57" s="11">
        <f t="shared" si="26"/>
        <v>3</v>
      </c>
      <c r="J57" s="9">
        <f t="shared" si="27"/>
        <v>3</v>
      </c>
      <c r="K57" s="9">
        <f t="shared" si="28"/>
        <v>3</v>
      </c>
      <c r="L57" s="11">
        <f t="shared" si="29"/>
        <v>3</v>
      </c>
      <c r="M57" s="11">
        <f t="shared" si="30"/>
        <v>3</v>
      </c>
      <c r="N57" s="11">
        <f t="shared" si="31"/>
        <v>1.5</v>
      </c>
      <c r="O57" s="9">
        <f t="shared" si="32"/>
        <v>3</v>
      </c>
      <c r="P57" s="9">
        <f t="shared" si="33"/>
        <v>3</v>
      </c>
      <c r="Q57" s="11">
        <f t="shared" si="34"/>
        <v>0.8333333333333334</v>
      </c>
      <c r="R57" s="11">
        <f t="shared" si="35"/>
        <v>1.6666666666666667</v>
      </c>
      <c r="S57" s="11">
        <f t="shared" si="36"/>
        <v>0.8333333333333334</v>
      </c>
      <c r="T57" s="9">
        <f t="shared" si="37"/>
        <v>1.6666666666666667</v>
      </c>
      <c r="U57" s="9">
        <f t="shared" si="38"/>
        <v>0.8333333333333334</v>
      </c>
    </row>
    <row r="58" spans="1:21" ht="12.75">
      <c r="A58" s="12">
        <v>35</v>
      </c>
      <c r="B58" s="11">
        <f t="shared" si="19"/>
        <v>2.3333333333333335</v>
      </c>
      <c r="C58" s="11">
        <f t="shared" si="20"/>
        <v>2.3333333333333335</v>
      </c>
      <c r="D58" s="11">
        <f t="shared" si="21"/>
        <v>7</v>
      </c>
      <c r="E58" s="9">
        <f t="shared" si="22"/>
        <v>3.5</v>
      </c>
      <c r="F58" s="9">
        <f t="shared" si="23"/>
        <v>7</v>
      </c>
      <c r="G58" s="11">
        <f t="shared" si="24"/>
        <v>3.5</v>
      </c>
      <c r="H58" s="11">
        <f t="shared" si="25"/>
        <v>3.5</v>
      </c>
      <c r="I58" s="11">
        <f t="shared" si="26"/>
        <v>3.5</v>
      </c>
      <c r="J58" s="9">
        <f t="shared" si="27"/>
        <v>3.5</v>
      </c>
      <c r="K58" s="9">
        <f t="shared" si="28"/>
        <v>3.5</v>
      </c>
      <c r="L58" s="11">
        <f t="shared" si="29"/>
        <v>3.5</v>
      </c>
      <c r="M58" s="11">
        <f t="shared" si="30"/>
        <v>3.5</v>
      </c>
      <c r="N58" s="11">
        <f t="shared" si="31"/>
        <v>1.75</v>
      </c>
      <c r="O58" s="9">
        <f t="shared" si="32"/>
        <v>3.5</v>
      </c>
      <c r="P58" s="9">
        <f t="shared" si="33"/>
        <v>3.5</v>
      </c>
      <c r="Q58" s="11">
        <f t="shared" si="34"/>
        <v>0.9722222222222222</v>
      </c>
      <c r="R58" s="11">
        <f t="shared" si="35"/>
        <v>1.9444444444444444</v>
      </c>
      <c r="S58" s="11">
        <f t="shared" si="36"/>
        <v>0.9722222222222222</v>
      </c>
      <c r="T58" s="9">
        <f t="shared" si="37"/>
        <v>1.9444444444444444</v>
      </c>
      <c r="U58" s="9">
        <f t="shared" si="38"/>
        <v>0.9722222222222222</v>
      </c>
    </row>
    <row r="59" spans="1:21" ht="12.75">
      <c r="A59" s="12">
        <v>40</v>
      </c>
      <c r="B59" s="11">
        <f t="shared" si="19"/>
        <v>2.6666666666666665</v>
      </c>
      <c r="C59" s="11">
        <f t="shared" si="20"/>
        <v>2.6666666666666665</v>
      </c>
      <c r="D59" s="11">
        <f t="shared" si="21"/>
        <v>8</v>
      </c>
      <c r="E59" s="9">
        <f t="shared" si="22"/>
        <v>4</v>
      </c>
      <c r="F59" s="9">
        <f t="shared" si="23"/>
        <v>8</v>
      </c>
      <c r="G59" s="11">
        <f t="shared" si="24"/>
        <v>4</v>
      </c>
      <c r="H59" s="11">
        <f t="shared" si="25"/>
        <v>4</v>
      </c>
      <c r="I59" s="11">
        <f t="shared" si="26"/>
        <v>4</v>
      </c>
      <c r="J59" s="9">
        <f t="shared" si="27"/>
        <v>4</v>
      </c>
      <c r="K59" s="9">
        <f t="shared" si="28"/>
        <v>4</v>
      </c>
      <c r="L59" s="11">
        <f t="shared" si="29"/>
        <v>4</v>
      </c>
      <c r="M59" s="11">
        <f t="shared" si="30"/>
        <v>4</v>
      </c>
      <c r="N59" s="11">
        <f t="shared" si="31"/>
        <v>2</v>
      </c>
      <c r="O59" s="9">
        <f t="shared" si="32"/>
        <v>4</v>
      </c>
      <c r="P59" s="9">
        <f t="shared" si="33"/>
        <v>4</v>
      </c>
      <c r="Q59" s="11">
        <f t="shared" si="34"/>
        <v>1.1111111111111112</v>
      </c>
      <c r="R59" s="11">
        <f t="shared" si="35"/>
        <v>2.2222222222222223</v>
      </c>
      <c r="S59" s="11">
        <f t="shared" si="36"/>
        <v>1.1111111111111112</v>
      </c>
      <c r="T59" s="9">
        <f t="shared" si="37"/>
        <v>2.2222222222222223</v>
      </c>
      <c r="U59" s="9">
        <f t="shared" si="38"/>
        <v>1.1111111111111112</v>
      </c>
    </row>
    <row r="60" spans="1:21" ht="12.75">
      <c r="A60" s="12">
        <v>45</v>
      </c>
      <c r="B60" s="11">
        <f t="shared" si="19"/>
        <v>3</v>
      </c>
      <c r="C60" s="11">
        <f t="shared" si="20"/>
        <v>3</v>
      </c>
      <c r="D60" s="11">
        <f t="shared" si="21"/>
        <v>9</v>
      </c>
      <c r="E60" s="9">
        <f t="shared" si="22"/>
        <v>4.5</v>
      </c>
      <c r="F60" s="9">
        <f t="shared" si="23"/>
        <v>9</v>
      </c>
      <c r="G60" s="11">
        <f t="shared" si="24"/>
        <v>4.5</v>
      </c>
      <c r="H60" s="11">
        <f t="shared" si="25"/>
        <v>4.5</v>
      </c>
      <c r="I60" s="11">
        <f t="shared" si="26"/>
        <v>4.5</v>
      </c>
      <c r="J60" s="9">
        <f t="shared" si="27"/>
        <v>4.5</v>
      </c>
      <c r="K60" s="9">
        <f t="shared" si="28"/>
        <v>4.5</v>
      </c>
      <c r="L60" s="11">
        <f t="shared" si="29"/>
        <v>4.5</v>
      </c>
      <c r="M60" s="11">
        <f t="shared" si="30"/>
        <v>4.5</v>
      </c>
      <c r="N60" s="11">
        <f t="shared" si="31"/>
        <v>2.25</v>
      </c>
      <c r="O60" s="9">
        <f t="shared" si="32"/>
        <v>4.5</v>
      </c>
      <c r="P60" s="9">
        <f t="shared" si="33"/>
        <v>4.5</v>
      </c>
      <c r="Q60" s="11">
        <f t="shared" si="34"/>
        <v>1.25</v>
      </c>
      <c r="R60" s="11">
        <f t="shared" si="35"/>
        <v>2.5</v>
      </c>
      <c r="S60" s="11">
        <f t="shared" si="36"/>
        <v>1.25</v>
      </c>
      <c r="T60" s="9">
        <f t="shared" si="37"/>
        <v>2.5</v>
      </c>
      <c r="U60" s="9">
        <f t="shared" si="38"/>
        <v>1.25</v>
      </c>
    </row>
    <row r="61" spans="1:21" ht="12.75">
      <c r="A61" s="12">
        <v>50</v>
      </c>
      <c r="B61" s="11">
        <f t="shared" si="19"/>
        <v>3.3333333333333335</v>
      </c>
      <c r="C61" s="11">
        <f t="shared" si="20"/>
        <v>3.3333333333333335</v>
      </c>
      <c r="D61" s="11">
        <f t="shared" si="21"/>
        <v>10</v>
      </c>
      <c r="E61" s="9">
        <f t="shared" si="22"/>
        <v>5</v>
      </c>
      <c r="F61" s="9">
        <f t="shared" si="23"/>
        <v>10</v>
      </c>
      <c r="G61" s="11">
        <f t="shared" si="24"/>
        <v>5</v>
      </c>
      <c r="H61" s="11">
        <f t="shared" si="25"/>
        <v>5</v>
      </c>
      <c r="I61" s="11">
        <f t="shared" si="26"/>
        <v>5</v>
      </c>
      <c r="J61" s="9">
        <f t="shared" si="27"/>
        <v>5</v>
      </c>
      <c r="K61" s="9">
        <f t="shared" si="28"/>
        <v>5</v>
      </c>
      <c r="L61" s="11">
        <f t="shared" si="29"/>
        <v>5</v>
      </c>
      <c r="M61" s="11">
        <f t="shared" si="30"/>
        <v>5</v>
      </c>
      <c r="N61" s="11">
        <f t="shared" si="31"/>
        <v>2.5</v>
      </c>
      <c r="O61" s="9">
        <f t="shared" si="32"/>
        <v>5</v>
      </c>
      <c r="P61" s="9">
        <f t="shared" si="33"/>
        <v>5</v>
      </c>
      <c r="Q61" s="11">
        <f t="shared" si="34"/>
        <v>1.3888888888888888</v>
      </c>
      <c r="R61" s="11">
        <f t="shared" si="35"/>
        <v>2.7777777777777777</v>
      </c>
      <c r="S61" s="11">
        <f t="shared" si="36"/>
        <v>1.3888888888888888</v>
      </c>
      <c r="T61" s="9">
        <f t="shared" si="37"/>
        <v>2.7777777777777777</v>
      </c>
      <c r="U61" s="9">
        <f t="shared" si="38"/>
        <v>1.3888888888888888</v>
      </c>
    </row>
    <row r="62" spans="1:21" ht="12.75">
      <c r="A62" s="12">
        <v>55</v>
      </c>
      <c r="B62" s="11">
        <f t="shared" si="19"/>
        <v>3.6666666666666665</v>
      </c>
      <c r="C62" s="11">
        <f t="shared" si="20"/>
        <v>3.6666666666666665</v>
      </c>
      <c r="D62" s="11">
        <f t="shared" si="21"/>
        <v>11</v>
      </c>
      <c r="E62" s="9">
        <f t="shared" si="22"/>
        <v>5.5</v>
      </c>
      <c r="F62" s="9">
        <f t="shared" si="23"/>
        <v>11</v>
      </c>
      <c r="G62" s="11">
        <f t="shared" si="24"/>
        <v>5.5</v>
      </c>
      <c r="H62" s="11">
        <f t="shared" si="25"/>
        <v>5.5</v>
      </c>
      <c r="I62" s="11">
        <f t="shared" si="26"/>
        <v>5.5</v>
      </c>
      <c r="J62" s="9">
        <f t="shared" si="27"/>
        <v>5.5</v>
      </c>
      <c r="K62" s="9">
        <f t="shared" si="28"/>
        <v>5.5</v>
      </c>
      <c r="L62" s="11">
        <f t="shared" si="29"/>
        <v>5.5</v>
      </c>
      <c r="M62" s="11">
        <f t="shared" si="30"/>
        <v>5.5</v>
      </c>
      <c r="N62" s="11">
        <f t="shared" si="31"/>
        <v>2.75</v>
      </c>
      <c r="O62" s="9">
        <f t="shared" si="32"/>
        <v>5.5</v>
      </c>
      <c r="P62" s="9">
        <f t="shared" si="33"/>
        <v>5.5</v>
      </c>
      <c r="Q62" s="11">
        <f t="shared" si="34"/>
        <v>1.5277777777777777</v>
      </c>
      <c r="R62" s="11">
        <f t="shared" si="35"/>
        <v>3.0555555555555554</v>
      </c>
      <c r="S62" s="11">
        <f t="shared" si="36"/>
        <v>1.5277777777777777</v>
      </c>
      <c r="T62" s="9">
        <f t="shared" si="37"/>
        <v>3.0555555555555554</v>
      </c>
      <c r="U62" s="9">
        <f t="shared" si="38"/>
        <v>1.5277777777777777</v>
      </c>
    </row>
    <row r="63" spans="1:21" ht="12.75">
      <c r="A63" s="12">
        <v>60</v>
      </c>
      <c r="B63" s="11">
        <f t="shared" si="19"/>
        <v>4</v>
      </c>
      <c r="C63" s="11">
        <f t="shared" si="20"/>
        <v>4</v>
      </c>
      <c r="D63" s="11">
        <f t="shared" si="21"/>
        <v>12</v>
      </c>
      <c r="E63" s="9">
        <f t="shared" si="22"/>
        <v>6</v>
      </c>
      <c r="F63" s="9">
        <f t="shared" si="23"/>
        <v>12</v>
      </c>
      <c r="G63" s="11">
        <f t="shared" si="24"/>
        <v>6</v>
      </c>
      <c r="H63" s="11">
        <f t="shared" si="25"/>
        <v>6</v>
      </c>
      <c r="I63" s="11">
        <f t="shared" si="26"/>
        <v>6</v>
      </c>
      <c r="J63" s="9">
        <f t="shared" si="27"/>
        <v>6</v>
      </c>
      <c r="K63" s="9">
        <f t="shared" si="28"/>
        <v>6</v>
      </c>
      <c r="L63" s="11">
        <f t="shared" si="29"/>
        <v>6</v>
      </c>
      <c r="M63" s="11">
        <f t="shared" si="30"/>
        <v>6</v>
      </c>
      <c r="N63" s="11">
        <f t="shared" si="31"/>
        <v>3</v>
      </c>
      <c r="O63" s="9">
        <f t="shared" si="32"/>
        <v>6</v>
      </c>
      <c r="P63" s="9">
        <f t="shared" si="33"/>
        <v>6</v>
      </c>
      <c r="Q63" s="11">
        <f t="shared" si="34"/>
        <v>1.6666666666666667</v>
      </c>
      <c r="R63" s="11">
        <f t="shared" si="35"/>
        <v>3.3333333333333335</v>
      </c>
      <c r="S63" s="11">
        <f t="shared" si="36"/>
        <v>1.6666666666666667</v>
      </c>
      <c r="T63" s="9">
        <f t="shared" si="37"/>
        <v>3.3333333333333335</v>
      </c>
      <c r="U63" s="9">
        <f t="shared" si="38"/>
        <v>1.6666666666666667</v>
      </c>
    </row>
    <row r="64" spans="1:21" ht="12.75">
      <c r="A64" s="12">
        <v>65</v>
      </c>
      <c r="B64" s="11">
        <f t="shared" si="19"/>
        <v>4.333333333333333</v>
      </c>
      <c r="C64" s="11">
        <f t="shared" si="20"/>
        <v>4.333333333333333</v>
      </c>
      <c r="D64" s="11">
        <f t="shared" si="21"/>
        <v>13</v>
      </c>
      <c r="E64" s="9">
        <f t="shared" si="22"/>
        <v>6.5</v>
      </c>
      <c r="F64" s="9">
        <f t="shared" si="23"/>
        <v>13</v>
      </c>
      <c r="G64" s="11">
        <f t="shared" si="24"/>
        <v>6.5</v>
      </c>
      <c r="H64" s="11">
        <f t="shared" si="25"/>
        <v>6.5</v>
      </c>
      <c r="I64" s="11">
        <f t="shared" si="26"/>
        <v>6.5</v>
      </c>
      <c r="J64" s="9">
        <f t="shared" si="27"/>
        <v>6.5</v>
      </c>
      <c r="K64" s="9">
        <f t="shared" si="28"/>
        <v>6.5</v>
      </c>
      <c r="L64" s="11">
        <f t="shared" si="29"/>
        <v>6.5</v>
      </c>
      <c r="M64" s="11">
        <f t="shared" si="30"/>
        <v>6.5</v>
      </c>
      <c r="N64" s="11">
        <f t="shared" si="31"/>
        <v>3.25</v>
      </c>
      <c r="O64" s="9">
        <f t="shared" si="32"/>
        <v>6.5</v>
      </c>
      <c r="P64" s="9">
        <f t="shared" si="33"/>
        <v>6.5</v>
      </c>
      <c r="Q64" s="11">
        <f t="shared" si="34"/>
        <v>1.8055555555555556</v>
      </c>
      <c r="R64" s="11">
        <f t="shared" si="35"/>
        <v>3.611111111111111</v>
      </c>
      <c r="S64" s="11">
        <f t="shared" si="36"/>
        <v>1.8055555555555556</v>
      </c>
      <c r="T64" s="9">
        <f t="shared" si="37"/>
        <v>3.611111111111111</v>
      </c>
      <c r="U64" s="9">
        <f t="shared" si="38"/>
        <v>1.8055555555555556</v>
      </c>
    </row>
    <row r="65" spans="1:21" ht="12.75">
      <c r="A65" s="12">
        <v>70</v>
      </c>
      <c r="B65" s="11">
        <f t="shared" si="19"/>
        <v>4.666666666666667</v>
      </c>
      <c r="C65" s="11">
        <f t="shared" si="20"/>
        <v>4.666666666666667</v>
      </c>
      <c r="D65" s="11">
        <f t="shared" si="21"/>
        <v>14</v>
      </c>
      <c r="E65" s="9">
        <f t="shared" si="22"/>
        <v>7</v>
      </c>
      <c r="F65" s="9">
        <f t="shared" si="23"/>
        <v>14</v>
      </c>
      <c r="G65" s="11">
        <f t="shared" si="24"/>
        <v>7</v>
      </c>
      <c r="H65" s="11">
        <f t="shared" si="25"/>
        <v>7</v>
      </c>
      <c r="I65" s="11">
        <f t="shared" si="26"/>
        <v>7</v>
      </c>
      <c r="J65" s="9">
        <f t="shared" si="27"/>
        <v>7</v>
      </c>
      <c r="K65" s="9">
        <f t="shared" si="28"/>
        <v>7</v>
      </c>
      <c r="L65" s="11">
        <f t="shared" si="29"/>
        <v>7</v>
      </c>
      <c r="M65" s="11">
        <f t="shared" si="30"/>
        <v>7</v>
      </c>
      <c r="N65" s="11">
        <f t="shared" si="31"/>
        <v>3.5</v>
      </c>
      <c r="O65" s="9">
        <f t="shared" si="32"/>
        <v>7</v>
      </c>
      <c r="P65" s="9">
        <f t="shared" si="33"/>
        <v>7</v>
      </c>
      <c r="Q65" s="11">
        <f t="shared" si="34"/>
        <v>1.9444444444444444</v>
      </c>
      <c r="R65" s="11">
        <f t="shared" si="35"/>
        <v>3.888888888888889</v>
      </c>
      <c r="S65" s="11">
        <f t="shared" si="36"/>
        <v>1.9444444444444444</v>
      </c>
      <c r="T65" s="9">
        <f t="shared" si="37"/>
        <v>3.888888888888889</v>
      </c>
      <c r="U65" s="9">
        <f t="shared" si="38"/>
        <v>1.9444444444444444</v>
      </c>
    </row>
    <row r="66" spans="1:21" ht="12.75">
      <c r="A66" s="12">
        <v>75</v>
      </c>
      <c r="B66" s="11">
        <f t="shared" si="19"/>
        <v>5</v>
      </c>
      <c r="C66" s="11">
        <f t="shared" si="20"/>
        <v>5</v>
      </c>
      <c r="D66" s="11">
        <f t="shared" si="21"/>
        <v>15</v>
      </c>
      <c r="E66" s="9">
        <f t="shared" si="22"/>
        <v>7.5</v>
      </c>
      <c r="F66" s="9">
        <f t="shared" si="23"/>
        <v>15</v>
      </c>
      <c r="G66" s="11">
        <f t="shared" si="24"/>
        <v>7.5</v>
      </c>
      <c r="H66" s="11">
        <f t="shared" si="25"/>
        <v>7.5</v>
      </c>
      <c r="I66" s="11">
        <f t="shared" si="26"/>
        <v>7.5</v>
      </c>
      <c r="J66" s="9">
        <f t="shared" si="27"/>
        <v>7.5</v>
      </c>
      <c r="K66" s="9">
        <f t="shared" si="28"/>
        <v>7.5</v>
      </c>
      <c r="L66" s="11">
        <f t="shared" si="29"/>
        <v>7.5</v>
      </c>
      <c r="M66" s="11">
        <f t="shared" si="30"/>
        <v>7.5</v>
      </c>
      <c r="N66" s="11">
        <f t="shared" si="31"/>
        <v>3.75</v>
      </c>
      <c r="O66" s="9">
        <f t="shared" si="32"/>
        <v>7.5</v>
      </c>
      <c r="P66" s="9">
        <f t="shared" si="33"/>
        <v>7.5</v>
      </c>
      <c r="Q66" s="11">
        <f t="shared" si="34"/>
        <v>2.0833333333333335</v>
      </c>
      <c r="R66" s="11">
        <f t="shared" si="35"/>
        <v>4.166666666666667</v>
      </c>
      <c r="S66" s="11">
        <f t="shared" si="36"/>
        <v>2.0833333333333335</v>
      </c>
      <c r="T66" s="9">
        <f t="shared" si="37"/>
        <v>4.166666666666667</v>
      </c>
      <c r="U66" s="9">
        <f t="shared" si="38"/>
        <v>2.0833333333333335</v>
      </c>
    </row>
    <row r="67" spans="1:21" ht="12.75">
      <c r="A67" s="12">
        <v>80</v>
      </c>
      <c r="B67" s="11">
        <f t="shared" si="19"/>
        <v>5.333333333333333</v>
      </c>
      <c r="C67" s="11">
        <f t="shared" si="20"/>
        <v>5.333333333333333</v>
      </c>
      <c r="D67" s="11">
        <f t="shared" si="21"/>
        <v>16</v>
      </c>
      <c r="E67" s="9">
        <f t="shared" si="22"/>
        <v>8</v>
      </c>
      <c r="F67" s="9">
        <f t="shared" si="23"/>
        <v>16</v>
      </c>
      <c r="G67" s="11">
        <f t="shared" si="24"/>
        <v>8</v>
      </c>
      <c r="H67" s="11">
        <f t="shared" si="25"/>
        <v>8</v>
      </c>
      <c r="I67" s="11">
        <f t="shared" si="26"/>
        <v>8</v>
      </c>
      <c r="J67" s="9">
        <f t="shared" si="27"/>
        <v>8</v>
      </c>
      <c r="K67" s="9">
        <f t="shared" si="28"/>
        <v>8</v>
      </c>
      <c r="L67" s="11">
        <f t="shared" si="29"/>
        <v>8</v>
      </c>
      <c r="M67" s="11">
        <f t="shared" si="30"/>
        <v>8</v>
      </c>
      <c r="N67" s="11">
        <f t="shared" si="31"/>
        <v>4</v>
      </c>
      <c r="O67" s="9">
        <f t="shared" si="32"/>
        <v>8</v>
      </c>
      <c r="P67" s="9">
        <f t="shared" si="33"/>
        <v>8</v>
      </c>
      <c r="Q67" s="11">
        <f t="shared" si="34"/>
        <v>2.2222222222222223</v>
      </c>
      <c r="R67" s="11">
        <f t="shared" si="35"/>
        <v>4.444444444444445</v>
      </c>
      <c r="S67" s="11">
        <f t="shared" si="36"/>
        <v>2.2222222222222223</v>
      </c>
      <c r="T67" s="9">
        <f t="shared" si="37"/>
        <v>4.444444444444445</v>
      </c>
      <c r="U67" s="9">
        <f t="shared" si="38"/>
        <v>2.2222222222222223</v>
      </c>
    </row>
    <row r="68" spans="1:21" ht="12.75">
      <c r="A68" s="12">
        <v>85</v>
      </c>
      <c r="B68" s="11">
        <f t="shared" si="19"/>
        <v>5.666666666666667</v>
      </c>
      <c r="C68" s="11">
        <f t="shared" si="20"/>
        <v>5.666666666666667</v>
      </c>
      <c r="D68" s="11">
        <f t="shared" si="21"/>
        <v>17</v>
      </c>
      <c r="E68" s="9">
        <f t="shared" si="22"/>
        <v>8.5</v>
      </c>
      <c r="F68" s="9">
        <f t="shared" si="23"/>
        <v>17</v>
      </c>
      <c r="G68" s="11">
        <f t="shared" si="24"/>
        <v>8.5</v>
      </c>
      <c r="H68" s="11">
        <f t="shared" si="25"/>
        <v>8.5</v>
      </c>
      <c r="I68" s="11">
        <f t="shared" si="26"/>
        <v>8.5</v>
      </c>
      <c r="J68" s="9">
        <f t="shared" si="27"/>
        <v>8.5</v>
      </c>
      <c r="K68" s="9">
        <f t="shared" si="28"/>
        <v>8.5</v>
      </c>
      <c r="L68" s="11">
        <f t="shared" si="29"/>
        <v>8.5</v>
      </c>
      <c r="M68" s="11">
        <f t="shared" si="30"/>
        <v>8.5</v>
      </c>
      <c r="N68" s="11">
        <f t="shared" si="31"/>
        <v>4.25</v>
      </c>
      <c r="O68" s="9">
        <f t="shared" si="32"/>
        <v>8.5</v>
      </c>
      <c r="P68" s="9">
        <f t="shared" si="33"/>
        <v>8.5</v>
      </c>
      <c r="Q68" s="11">
        <f t="shared" si="34"/>
        <v>2.361111111111111</v>
      </c>
      <c r="R68" s="11">
        <f t="shared" si="35"/>
        <v>4.722222222222222</v>
      </c>
      <c r="S68" s="11">
        <f t="shared" si="36"/>
        <v>2.361111111111111</v>
      </c>
      <c r="T68" s="9">
        <f t="shared" si="37"/>
        <v>4.722222222222222</v>
      </c>
      <c r="U68" s="9">
        <f t="shared" si="38"/>
        <v>2.361111111111111</v>
      </c>
    </row>
    <row r="69" spans="1:21" ht="12.75">
      <c r="A69" s="12">
        <v>90</v>
      </c>
      <c r="B69" s="11">
        <f t="shared" si="19"/>
        <v>6</v>
      </c>
      <c r="C69" s="11">
        <f t="shared" si="20"/>
        <v>6</v>
      </c>
      <c r="D69" s="11">
        <f t="shared" si="21"/>
        <v>18</v>
      </c>
      <c r="E69" s="9">
        <f t="shared" si="22"/>
        <v>9</v>
      </c>
      <c r="F69" s="9">
        <f t="shared" si="23"/>
        <v>18</v>
      </c>
      <c r="G69" s="11">
        <f t="shared" si="24"/>
        <v>9</v>
      </c>
      <c r="H69" s="11">
        <f t="shared" si="25"/>
        <v>9</v>
      </c>
      <c r="I69" s="11">
        <f t="shared" si="26"/>
        <v>9</v>
      </c>
      <c r="J69" s="9">
        <f t="shared" si="27"/>
        <v>9</v>
      </c>
      <c r="K69" s="9">
        <f t="shared" si="28"/>
        <v>9</v>
      </c>
      <c r="L69" s="11">
        <f t="shared" si="29"/>
        <v>9</v>
      </c>
      <c r="M69" s="11">
        <f t="shared" si="30"/>
        <v>9</v>
      </c>
      <c r="N69" s="11">
        <f t="shared" si="31"/>
        <v>4.5</v>
      </c>
      <c r="O69" s="9">
        <f t="shared" si="32"/>
        <v>9</v>
      </c>
      <c r="P69" s="9">
        <f t="shared" si="33"/>
        <v>9</v>
      </c>
      <c r="Q69" s="11">
        <f t="shared" si="34"/>
        <v>2.5</v>
      </c>
      <c r="R69" s="11">
        <f t="shared" si="35"/>
        <v>5</v>
      </c>
      <c r="S69" s="11">
        <f t="shared" si="36"/>
        <v>2.5</v>
      </c>
      <c r="T69" s="9">
        <f t="shared" si="37"/>
        <v>5</v>
      </c>
      <c r="U69" s="9">
        <f t="shared" si="38"/>
        <v>2.5</v>
      </c>
    </row>
    <row r="70" spans="1:21" ht="12.75">
      <c r="A70" s="12">
        <v>95</v>
      </c>
      <c r="B70" s="11">
        <f t="shared" si="19"/>
        <v>6.333333333333333</v>
      </c>
      <c r="C70" s="11">
        <f t="shared" si="20"/>
        <v>6.333333333333333</v>
      </c>
      <c r="D70" s="11">
        <f t="shared" si="21"/>
        <v>19</v>
      </c>
      <c r="E70" s="9">
        <f t="shared" si="22"/>
        <v>9.5</v>
      </c>
      <c r="F70" s="9">
        <f t="shared" si="23"/>
        <v>19</v>
      </c>
      <c r="G70" s="11">
        <f t="shared" si="24"/>
        <v>9.5</v>
      </c>
      <c r="H70" s="11">
        <f t="shared" si="25"/>
        <v>9.5</v>
      </c>
      <c r="I70" s="11">
        <f t="shared" si="26"/>
        <v>9.5</v>
      </c>
      <c r="J70" s="9">
        <f t="shared" si="27"/>
        <v>9.5</v>
      </c>
      <c r="K70" s="9">
        <f t="shared" si="28"/>
        <v>9.5</v>
      </c>
      <c r="L70" s="11">
        <f t="shared" si="29"/>
        <v>9.5</v>
      </c>
      <c r="M70" s="11">
        <f t="shared" si="30"/>
        <v>9.5</v>
      </c>
      <c r="N70" s="11">
        <f t="shared" si="31"/>
        <v>4.75</v>
      </c>
      <c r="O70" s="9">
        <f t="shared" si="32"/>
        <v>9.5</v>
      </c>
      <c r="P70" s="9">
        <f t="shared" si="33"/>
        <v>9.5</v>
      </c>
      <c r="Q70" s="11">
        <f t="shared" si="34"/>
        <v>2.638888888888889</v>
      </c>
      <c r="R70" s="11">
        <f t="shared" si="35"/>
        <v>5.277777777777778</v>
      </c>
      <c r="S70" s="11">
        <f t="shared" si="36"/>
        <v>2.638888888888889</v>
      </c>
      <c r="T70" s="9">
        <f t="shared" si="37"/>
        <v>5.277777777777778</v>
      </c>
      <c r="U70" s="9">
        <f t="shared" si="38"/>
        <v>2.638888888888889</v>
      </c>
    </row>
    <row r="71" spans="1:21" ht="12.75">
      <c r="A71" s="12">
        <v>100</v>
      </c>
      <c r="B71" s="11">
        <f t="shared" si="19"/>
        <v>6.666666666666667</v>
      </c>
      <c r="C71" s="11">
        <f t="shared" si="20"/>
        <v>6.666666666666667</v>
      </c>
      <c r="D71" s="11">
        <f t="shared" si="21"/>
        <v>20</v>
      </c>
      <c r="E71" s="9">
        <f t="shared" si="22"/>
        <v>10</v>
      </c>
      <c r="F71" s="9">
        <f t="shared" si="23"/>
        <v>20</v>
      </c>
      <c r="G71" s="11">
        <f t="shared" si="24"/>
        <v>10</v>
      </c>
      <c r="H71" s="11">
        <f t="shared" si="25"/>
        <v>10</v>
      </c>
      <c r="I71" s="11">
        <f t="shared" si="26"/>
        <v>10</v>
      </c>
      <c r="J71" s="9">
        <f t="shared" si="27"/>
        <v>10</v>
      </c>
      <c r="K71" s="9">
        <f t="shared" si="28"/>
        <v>10</v>
      </c>
      <c r="L71" s="11">
        <f t="shared" si="29"/>
        <v>10</v>
      </c>
      <c r="M71" s="11">
        <f t="shared" si="30"/>
        <v>10</v>
      </c>
      <c r="N71" s="11">
        <f t="shared" si="31"/>
        <v>5</v>
      </c>
      <c r="O71" s="9">
        <f t="shared" si="32"/>
        <v>10</v>
      </c>
      <c r="P71" s="9">
        <f t="shared" si="33"/>
        <v>10</v>
      </c>
      <c r="Q71" s="11">
        <f t="shared" si="34"/>
        <v>2.7777777777777777</v>
      </c>
      <c r="R71" s="11">
        <f t="shared" si="35"/>
        <v>5.555555555555555</v>
      </c>
      <c r="S71" s="11">
        <f t="shared" si="36"/>
        <v>2.7777777777777777</v>
      </c>
      <c r="T71" s="9">
        <f t="shared" si="37"/>
        <v>5.555555555555555</v>
      </c>
      <c r="U71" s="9">
        <f t="shared" si="38"/>
        <v>2.7777777777777777</v>
      </c>
    </row>
    <row r="72" spans="1:21" ht="12.75">
      <c r="A72" s="12">
        <v>105</v>
      </c>
      <c r="B72" s="11">
        <f t="shared" si="19"/>
        <v>7</v>
      </c>
      <c r="C72" s="11">
        <f t="shared" si="20"/>
        <v>7</v>
      </c>
      <c r="D72" s="11">
        <f t="shared" si="21"/>
        <v>21</v>
      </c>
      <c r="E72" s="9">
        <f t="shared" si="22"/>
        <v>10.5</v>
      </c>
      <c r="F72" s="9">
        <f t="shared" si="23"/>
        <v>21</v>
      </c>
      <c r="G72" s="11">
        <f t="shared" si="24"/>
        <v>10.5</v>
      </c>
      <c r="H72" s="11">
        <f t="shared" si="25"/>
        <v>10.5</v>
      </c>
      <c r="I72" s="11">
        <f t="shared" si="26"/>
        <v>10.5</v>
      </c>
      <c r="J72" s="9">
        <f t="shared" si="27"/>
        <v>10.5</v>
      </c>
      <c r="K72" s="9">
        <f t="shared" si="28"/>
        <v>10.5</v>
      </c>
      <c r="L72" s="11">
        <f t="shared" si="29"/>
        <v>10.5</v>
      </c>
      <c r="M72" s="11">
        <f t="shared" si="30"/>
        <v>10.5</v>
      </c>
      <c r="N72" s="11">
        <f t="shared" si="31"/>
        <v>5.25</v>
      </c>
      <c r="O72" s="9">
        <f t="shared" si="32"/>
        <v>10.5</v>
      </c>
      <c r="P72" s="9">
        <f t="shared" si="33"/>
        <v>10.5</v>
      </c>
      <c r="Q72" s="11">
        <f t="shared" si="34"/>
        <v>2.9166666666666665</v>
      </c>
      <c r="R72" s="11">
        <f t="shared" si="35"/>
        <v>5.833333333333333</v>
      </c>
      <c r="S72" s="11">
        <f t="shared" si="36"/>
        <v>2.9166666666666665</v>
      </c>
      <c r="T72" s="9">
        <f t="shared" si="37"/>
        <v>5.833333333333333</v>
      </c>
      <c r="U72" s="9">
        <f t="shared" si="38"/>
        <v>2.9166666666666665</v>
      </c>
    </row>
    <row r="73" spans="1:21" ht="12.75">
      <c r="A73" s="12">
        <v>110</v>
      </c>
      <c r="B73" s="11">
        <f t="shared" si="19"/>
        <v>7.333333333333333</v>
      </c>
      <c r="C73" s="11">
        <f t="shared" si="20"/>
        <v>7.333333333333333</v>
      </c>
      <c r="D73" s="11">
        <f t="shared" si="21"/>
        <v>22</v>
      </c>
      <c r="E73" s="9">
        <f t="shared" si="22"/>
        <v>11</v>
      </c>
      <c r="F73" s="9">
        <f t="shared" si="23"/>
        <v>22</v>
      </c>
      <c r="G73" s="11">
        <f t="shared" si="24"/>
        <v>11</v>
      </c>
      <c r="H73" s="11">
        <f t="shared" si="25"/>
        <v>11</v>
      </c>
      <c r="I73" s="11">
        <f t="shared" si="26"/>
        <v>11</v>
      </c>
      <c r="J73" s="9">
        <f t="shared" si="27"/>
        <v>11</v>
      </c>
      <c r="K73" s="9">
        <f t="shared" si="28"/>
        <v>11</v>
      </c>
      <c r="L73" s="11">
        <f t="shared" si="29"/>
        <v>11</v>
      </c>
      <c r="M73" s="11">
        <f t="shared" si="30"/>
        <v>11</v>
      </c>
      <c r="N73" s="11">
        <f t="shared" si="31"/>
        <v>5.5</v>
      </c>
      <c r="O73" s="9">
        <f t="shared" si="32"/>
        <v>11</v>
      </c>
      <c r="P73" s="9">
        <f t="shared" si="33"/>
        <v>11</v>
      </c>
      <c r="Q73" s="11">
        <f t="shared" si="34"/>
        <v>3.0555555555555554</v>
      </c>
      <c r="R73" s="11">
        <f t="shared" si="35"/>
        <v>6.111111111111111</v>
      </c>
      <c r="S73" s="11">
        <f t="shared" si="36"/>
        <v>3.0555555555555554</v>
      </c>
      <c r="T73" s="9">
        <f t="shared" si="37"/>
        <v>6.111111111111111</v>
      </c>
      <c r="U73" s="9">
        <f t="shared" si="38"/>
        <v>3.0555555555555554</v>
      </c>
    </row>
    <row r="74" spans="1:21" ht="12.75">
      <c r="A74" s="12">
        <v>115</v>
      </c>
      <c r="B74" s="11">
        <f t="shared" si="19"/>
        <v>7.666666666666667</v>
      </c>
      <c r="C74" s="11">
        <f t="shared" si="20"/>
        <v>7.666666666666667</v>
      </c>
      <c r="D74" s="11">
        <f t="shared" si="21"/>
        <v>23</v>
      </c>
      <c r="E74" s="9">
        <f t="shared" si="22"/>
        <v>11.5</v>
      </c>
      <c r="F74" s="9">
        <f t="shared" si="23"/>
        <v>23</v>
      </c>
      <c r="G74" s="11">
        <f t="shared" si="24"/>
        <v>11.5</v>
      </c>
      <c r="H74" s="11">
        <f t="shared" si="25"/>
        <v>11.5</v>
      </c>
      <c r="I74" s="11">
        <f t="shared" si="26"/>
        <v>11.5</v>
      </c>
      <c r="J74" s="9">
        <f t="shared" si="27"/>
        <v>11.5</v>
      </c>
      <c r="K74" s="9">
        <f t="shared" si="28"/>
        <v>11.5</v>
      </c>
      <c r="L74" s="11">
        <f t="shared" si="29"/>
        <v>11.5</v>
      </c>
      <c r="M74" s="11">
        <f t="shared" si="30"/>
        <v>11.5</v>
      </c>
      <c r="N74" s="11">
        <f t="shared" si="31"/>
        <v>5.75</v>
      </c>
      <c r="O74" s="9">
        <f t="shared" si="32"/>
        <v>11.5</v>
      </c>
      <c r="P74" s="9">
        <f t="shared" si="33"/>
        <v>11.5</v>
      </c>
      <c r="Q74" s="11">
        <f t="shared" si="34"/>
        <v>3.1944444444444446</v>
      </c>
      <c r="R74" s="11">
        <f t="shared" si="35"/>
        <v>6.388888888888889</v>
      </c>
      <c r="S74" s="11">
        <f t="shared" si="36"/>
        <v>3.1944444444444446</v>
      </c>
      <c r="T74" s="9">
        <f t="shared" si="37"/>
        <v>6.388888888888889</v>
      </c>
      <c r="U74" s="9">
        <f t="shared" si="38"/>
        <v>3.1944444444444446</v>
      </c>
    </row>
    <row r="75" spans="1:21" ht="12.75">
      <c r="A75" s="12">
        <v>120</v>
      </c>
      <c r="B75" s="11">
        <f t="shared" si="19"/>
        <v>8</v>
      </c>
      <c r="C75" s="11">
        <f t="shared" si="20"/>
        <v>8</v>
      </c>
      <c r="D75" s="11">
        <f t="shared" si="21"/>
        <v>24</v>
      </c>
      <c r="E75" s="9">
        <f t="shared" si="22"/>
        <v>12</v>
      </c>
      <c r="F75" s="9">
        <f t="shared" si="23"/>
        <v>24</v>
      </c>
      <c r="G75" s="11">
        <f t="shared" si="24"/>
        <v>12</v>
      </c>
      <c r="H75" s="11">
        <f t="shared" si="25"/>
        <v>12</v>
      </c>
      <c r="I75" s="11">
        <f t="shared" si="26"/>
        <v>12</v>
      </c>
      <c r="J75" s="9">
        <f t="shared" si="27"/>
        <v>12</v>
      </c>
      <c r="K75" s="9">
        <f t="shared" si="28"/>
        <v>12</v>
      </c>
      <c r="L75" s="11">
        <f t="shared" si="29"/>
        <v>12</v>
      </c>
      <c r="M75" s="11">
        <f t="shared" si="30"/>
        <v>12</v>
      </c>
      <c r="N75" s="11">
        <f t="shared" si="31"/>
        <v>6</v>
      </c>
      <c r="O75" s="9">
        <f t="shared" si="32"/>
        <v>12</v>
      </c>
      <c r="P75" s="9">
        <f t="shared" si="33"/>
        <v>12</v>
      </c>
      <c r="Q75" s="11">
        <f t="shared" si="34"/>
        <v>3.3333333333333335</v>
      </c>
      <c r="R75" s="11">
        <f t="shared" si="35"/>
        <v>6.666666666666667</v>
      </c>
      <c r="S75" s="11">
        <f t="shared" si="36"/>
        <v>3.3333333333333335</v>
      </c>
      <c r="T75" s="9">
        <f t="shared" si="37"/>
        <v>6.666666666666667</v>
      </c>
      <c r="U75" s="9">
        <f t="shared" si="38"/>
        <v>3.3333333333333335</v>
      </c>
    </row>
    <row r="76" spans="1:21" ht="12.75">
      <c r="A76" s="12">
        <v>125</v>
      </c>
      <c r="B76" s="11">
        <f t="shared" si="19"/>
        <v>8.333333333333334</v>
      </c>
      <c r="C76" s="11">
        <f t="shared" si="20"/>
        <v>8.333333333333334</v>
      </c>
      <c r="D76" s="11">
        <f t="shared" si="21"/>
        <v>25</v>
      </c>
      <c r="E76" s="9">
        <f t="shared" si="22"/>
        <v>12.5</v>
      </c>
      <c r="F76" s="9">
        <f t="shared" si="23"/>
        <v>25</v>
      </c>
      <c r="G76" s="11">
        <f t="shared" si="24"/>
        <v>12.5</v>
      </c>
      <c r="H76" s="11">
        <f t="shared" si="25"/>
        <v>12.5</v>
      </c>
      <c r="I76" s="11">
        <f t="shared" si="26"/>
        <v>12.5</v>
      </c>
      <c r="J76" s="9">
        <f t="shared" si="27"/>
        <v>12.5</v>
      </c>
      <c r="K76" s="9">
        <f t="shared" si="28"/>
        <v>12.5</v>
      </c>
      <c r="L76" s="11">
        <f t="shared" si="29"/>
        <v>12.5</v>
      </c>
      <c r="M76" s="11">
        <f t="shared" si="30"/>
        <v>12.5</v>
      </c>
      <c r="N76" s="11">
        <f t="shared" si="31"/>
        <v>6.25</v>
      </c>
      <c r="O76" s="9">
        <f t="shared" si="32"/>
        <v>12.5</v>
      </c>
      <c r="P76" s="9">
        <f t="shared" si="33"/>
        <v>12.5</v>
      </c>
      <c r="Q76" s="11">
        <f t="shared" si="34"/>
        <v>3.4722222222222223</v>
      </c>
      <c r="R76" s="11">
        <f t="shared" si="35"/>
        <v>6.944444444444445</v>
      </c>
      <c r="S76" s="11">
        <f t="shared" si="36"/>
        <v>3.4722222222222223</v>
      </c>
      <c r="T76" s="9">
        <f t="shared" si="37"/>
        <v>6.944444444444445</v>
      </c>
      <c r="U76" s="9">
        <f t="shared" si="38"/>
        <v>3.4722222222222223</v>
      </c>
    </row>
    <row r="77" spans="1:21" ht="12.75">
      <c r="A77" s="12">
        <v>130</v>
      </c>
      <c r="B77" s="11">
        <f t="shared" si="19"/>
        <v>8.666666666666666</v>
      </c>
      <c r="C77" s="11">
        <f t="shared" si="20"/>
        <v>8.666666666666666</v>
      </c>
      <c r="D77" s="11">
        <f t="shared" si="21"/>
        <v>26</v>
      </c>
      <c r="E77" s="9">
        <f t="shared" si="22"/>
        <v>13</v>
      </c>
      <c r="F77" s="9">
        <f t="shared" si="23"/>
        <v>26</v>
      </c>
      <c r="G77" s="11">
        <f t="shared" si="24"/>
        <v>13</v>
      </c>
      <c r="H77" s="11">
        <f t="shared" si="25"/>
        <v>13</v>
      </c>
      <c r="I77" s="11">
        <f t="shared" si="26"/>
        <v>13</v>
      </c>
      <c r="J77" s="9">
        <f t="shared" si="27"/>
        <v>13</v>
      </c>
      <c r="K77" s="9">
        <f t="shared" si="28"/>
        <v>13</v>
      </c>
      <c r="L77" s="11">
        <f t="shared" si="29"/>
        <v>13</v>
      </c>
      <c r="M77" s="11">
        <f t="shared" si="30"/>
        <v>13</v>
      </c>
      <c r="N77" s="11">
        <f t="shared" si="31"/>
        <v>6.5</v>
      </c>
      <c r="O77" s="9">
        <f t="shared" si="32"/>
        <v>13</v>
      </c>
      <c r="P77" s="9">
        <f t="shared" si="33"/>
        <v>13</v>
      </c>
      <c r="Q77" s="11">
        <f t="shared" si="34"/>
        <v>3.611111111111111</v>
      </c>
      <c r="R77" s="11">
        <f t="shared" si="35"/>
        <v>7.222222222222222</v>
      </c>
      <c r="S77" s="11">
        <f t="shared" si="36"/>
        <v>3.611111111111111</v>
      </c>
      <c r="T77" s="9">
        <f t="shared" si="37"/>
        <v>7.222222222222222</v>
      </c>
      <c r="U77" s="9">
        <f t="shared" si="38"/>
        <v>3.611111111111111</v>
      </c>
    </row>
    <row r="78" spans="1:21" ht="12.75">
      <c r="A78" s="12">
        <v>135</v>
      </c>
      <c r="B78" s="11">
        <f t="shared" si="19"/>
        <v>9</v>
      </c>
      <c r="C78" s="11">
        <f t="shared" si="20"/>
        <v>9</v>
      </c>
      <c r="D78" s="11">
        <f t="shared" si="21"/>
        <v>27</v>
      </c>
      <c r="E78" s="9">
        <f t="shared" si="22"/>
        <v>13.5</v>
      </c>
      <c r="F78" s="9">
        <f t="shared" si="23"/>
        <v>27</v>
      </c>
      <c r="G78" s="11">
        <f t="shared" si="24"/>
        <v>13.5</v>
      </c>
      <c r="H78" s="11">
        <f t="shared" si="25"/>
        <v>13.5</v>
      </c>
      <c r="I78" s="11">
        <f t="shared" si="26"/>
        <v>13.5</v>
      </c>
      <c r="J78" s="9">
        <f t="shared" si="27"/>
        <v>13.5</v>
      </c>
      <c r="K78" s="9">
        <f t="shared" si="28"/>
        <v>13.5</v>
      </c>
      <c r="L78" s="11">
        <f t="shared" si="29"/>
        <v>13.5</v>
      </c>
      <c r="M78" s="11">
        <f t="shared" si="30"/>
        <v>13.5</v>
      </c>
      <c r="N78" s="11">
        <f t="shared" si="31"/>
        <v>6.75</v>
      </c>
      <c r="O78" s="9">
        <f t="shared" si="32"/>
        <v>13.5</v>
      </c>
      <c r="P78" s="9">
        <f t="shared" si="33"/>
        <v>13.5</v>
      </c>
      <c r="Q78" s="11">
        <f t="shared" si="34"/>
        <v>3.75</v>
      </c>
      <c r="R78" s="11">
        <f t="shared" si="35"/>
        <v>7.5</v>
      </c>
      <c r="S78" s="11">
        <f t="shared" si="36"/>
        <v>3.75</v>
      </c>
      <c r="T78" s="9">
        <f t="shared" si="37"/>
        <v>7.5</v>
      </c>
      <c r="U78" s="9">
        <f t="shared" si="38"/>
        <v>3.75</v>
      </c>
    </row>
    <row r="79" spans="1:21" ht="12.75">
      <c r="A79" s="12">
        <v>140</v>
      </c>
      <c r="B79" s="11">
        <f t="shared" si="19"/>
        <v>9.333333333333334</v>
      </c>
      <c r="C79" s="11">
        <f t="shared" si="20"/>
        <v>9.333333333333334</v>
      </c>
      <c r="D79" s="11">
        <f t="shared" si="21"/>
        <v>28</v>
      </c>
      <c r="E79" s="9">
        <f t="shared" si="22"/>
        <v>14</v>
      </c>
      <c r="F79" s="9">
        <f t="shared" si="23"/>
        <v>28</v>
      </c>
      <c r="G79" s="11">
        <f t="shared" si="24"/>
        <v>14</v>
      </c>
      <c r="H79" s="11">
        <f t="shared" si="25"/>
        <v>14</v>
      </c>
      <c r="I79" s="11">
        <f t="shared" si="26"/>
        <v>14</v>
      </c>
      <c r="J79" s="9">
        <f t="shared" si="27"/>
        <v>14</v>
      </c>
      <c r="K79" s="9">
        <f t="shared" si="28"/>
        <v>14</v>
      </c>
      <c r="L79" s="11">
        <f t="shared" si="29"/>
        <v>14</v>
      </c>
      <c r="M79" s="11">
        <f t="shared" si="30"/>
        <v>14</v>
      </c>
      <c r="N79" s="11">
        <f t="shared" si="31"/>
        <v>7</v>
      </c>
      <c r="O79" s="9">
        <f t="shared" si="32"/>
        <v>14</v>
      </c>
      <c r="P79" s="9">
        <f t="shared" si="33"/>
        <v>14</v>
      </c>
      <c r="Q79" s="11">
        <f t="shared" si="34"/>
        <v>3.888888888888889</v>
      </c>
      <c r="R79" s="11">
        <f t="shared" si="35"/>
        <v>7.777777777777778</v>
      </c>
      <c r="S79" s="11">
        <f t="shared" si="36"/>
        <v>3.888888888888889</v>
      </c>
      <c r="T79" s="9">
        <f t="shared" si="37"/>
        <v>7.777777777777778</v>
      </c>
      <c r="U79" s="9">
        <f t="shared" si="38"/>
        <v>3.888888888888889</v>
      </c>
    </row>
    <row r="80" spans="1:21" ht="12.75">
      <c r="A80" s="12">
        <v>145</v>
      </c>
      <c r="B80" s="11">
        <f t="shared" si="19"/>
        <v>9.666666666666666</v>
      </c>
      <c r="C80" s="11">
        <f t="shared" si="20"/>
        <v>9.666666666666666</v>
      </c>
      <c r="D80" s="11">
        <f t="shared" si="21"/>
        <v>29</v>
      </c>
      <c r="E80" s="9">
        <f t="shared" si="22"/>
        <v>14.5</v>
      </c>
      <c r="F80" s="9">
        <f t="shared" si="23"/>
        <v>29</v>
      </c>
      <c r="G80" s="11">
        <f t="shared" si="24"/>
        <v>14.5</v>
      </c>
      <c r="H80" s="11">
        <f t="shared" si="25"/>
        <v>14.5</v>
      </c>
      <c r="I80" s="11">
        <f t="shared" si="26"/>
        <v>14.5</v>
      </c>
      <c r="J80" s="9">
        <f t="shared" si="27"/>
        <v>14.5</v>
      </c>
      <c r="K80" s="9">
        <f t="shared" si="28"/>
        <v>14.5</v>
      </c>
      <c r="L80" s="11">
        <f t="shared" si="29"/>
        <v>14.5</v>
      </c>
      <c r="M80" s="11">
        <f t="shared" si="30"/>
        <v>14.5</v>
      </c>
      <c r="N80" s="11">
        <f t="shared" si="31"/>
        <v>7.25</v>
      </c>
      <c r="O80" s="9">
        <f t="shared" si="32"/>
        <v>14.5</v>
      </c>
      <c r="P80" s="9">
        <f t="shared" si="33"/>
        <v>14.5</v>
      </c>
      <c r="Q80" s="11">
        <f t="shared" si="34"/>
        <v>4.027777777777778</v>
      </c>
      <c r="R80" s="11">
        <f t="shared" si="35"/>
        <v>8.055555555555555</v>
      </c>
      <c r="S80" s="11">
        <f t="shared" si="36"/>
        <v>4.027777777777778</v>
      </c>
      <c r="T80" s="9">
        <f t="shared" si="37"/>
        <v>8.055555555555555</v>
      </c>
      <c r="U80" s="9">
        <f t="shared" si="38"/>
        <v>4.027777777777778</v>
      </c>
    </row>
    <row r="81" spans="1:21" ht="12.75">
      <c r="A81" s="12">
        <v>150</v>
      </c>
      <c r="B81" s="11">
        <f t="shared" si="19"/>
        <v>10</v>
      </c>
      <c r="C81" s="11">
        <f t="shared" si="20"/>
        <v>10</v>
      </c>
      <c r="D81" s="11">
        <f t="shared" si="21"/>
        <v>30</v>
      </c>
      <c r="E81" s="9">
        <f t="shared" si="22"/>
        <v>15</v>
      </c>
      <c r="F81" s="9">
        <f t="shared" si="23"/>
        <v>30</v>
      </c>
      <c r="G81" s="11">
        <f t="shared" si="24"/>
        <v>15</v>
      </c>
      <c r="H81" s="11">
        <f t="shared" si="25"/>
        <v>15</v>
      </c>
      <c r="I81" s="11">
        <f t="shared" si="26"/>
        <v>15</v>
      </c>
      <c r="J81" s="9">
        <f t="shared" si="27"/>
        <v>15</v>
      </c>
      <c r="K81" s="9">
        <f t="shared" si="28"/>
        <v>15</v>
      </c>
      <c r="L81" s="11">
        <f t="shared" si="29"/>
        <v>15</v>
      </c>
      <c r="M81" s="11">
        <f t="shared" si="30"/>
        <v>15</v>
      </c>
      <c r="N81" s="11">
        <f t="shared" si="31"/>
        <v>7.5</v>
      </c>
      <c r="O81" s="9">
        <f t="shared" si="32"/>
        <v>15</v>
      </c>
      <c r="P81" s="9">
        <f t="shared" si="33"/>
        <v>15</v>
      </c>
      <c r="Q81" s="11">
        <f t="shared" si="34"/>
        <v>4.166666666666667</v>
      </c>
      <c r="R81" s="11">
        <f t="shared" si="35"/>
        <v>8.333333333333334</v>
      </c>
      <c r="S81" s="11">
        <f t="shared" si="36"/>
        <v>4.166666666666667</v>
      </c>
      <c r="T81" s="9">
        <f t="shared" si="37"/>
        <v>8.333333333333334</v>
      </c>
      <c r="U81" s="9">
        <f t="shared" si="38"/>
        <v>4.166666666666667</v>
      </c>
    </row>
    <row r="82" spans="1:21" ht="12.75">
      <c r="A82" s="12">
        <v>155</v>
      </c>
      <c r="B82" s="11">
        <f t="shared" si="19"/>
        <v>10.333333333333334</v>
      </c>
      <c r="C82" s="11">
        <f t="shared" si="20"/>
        <v>10.333333333333334</v>
      </c>
      <c r="D82" s="11">
        <f t="shared" si="21"/>
        <v>31</v>
      </c>
      <c r="E82" s="9">
        <f t="shared" si="22"/>
        <v>15.5</v>
      </c>
      <c r="F82" s="9">
        <f t="shared" si="23"/>
        <v>31</v>
      </c>
      <c r="G82" s="11">
        <f t="shared" si="24"/>
        <v>15.5</v>
      </c>
      <c r="H82" s="11">
        <f t="shared" si="25"/>
        <v>15.5</v>
      </c>
      <c r="I82" s="11">
        <f t="shared" si="26"/>
        <v>15.5</v>
      </c>
      <c r="J82" s="9">
        <f t="shared" si="27"/>
        <v>15.5</v>
      </c>
      <c r="K82" s="9">
        <f t="shared" si="28"/>
        <v>15.5</v>
      </c>
      <c r="L82" s="11">
        <f t="shared" si="29"/>
        <v>15.5</v>
      </c>
      <c r="M82" s="11">
        <f t="shared" si="30"/>
        <v>15.5</v>
      </c>
      <c r="N82" s="11">
        <f t="shared" si="31"/>
        <v>7.75</v>
      </c>
      <c r="O82" s="9">
        <f t="shared" si="32"/>
        <v>15.5</v>
      </c>
      <c r="P82" s="9">
        <f t="shared" si="33"/>
        <v>15.5</v>
      </c>
      <c r="Q82" s="11">
        <f t="shared" si="34"/>
        <v>4.305555555555555</v>
      </c>
      <c r="R82" s="11">
        <f t="shared" si="35"/>
        <v>8.61111111111111</v>
      </c>
      <c r="S82" s="11">
        <f t="shared" si="36"/>
        <v>4.305555555555555</v>
      </c>
      <c r="T82" s="9">
        <f t="shared" si="37"/>
        <v>8.61111111111111</v>
      </c>
      <c r="U82" s="9">
        <f t="shared" si="38"/>
        <v>4.305555555555555</v>
      </c>
    </row>
    <row r="83" spans="1:21" ht="12.75">
      <c r="A83" s="12">
        <v>160</v>
      </c>
      <c r="B83" s="11">
        <f t="shared" si="19"/>
        <v>10.666666666666666</v>
      </c>
      <c r="C83" s="11">
        <f t="shared" si="20"/>
        <v>10.666666666666666</v>
      </c>
      <c r="D83" s="11">
        <f t="shared" si="21"/>
        <v>32</v>
      </c>
      <c r="E83" s="9">
        <f t="shared" si="22"/>
        <v>16</v>
      </c>
      <c r="F83" s="9">
        <f t="shared" si="23"/>
        <v>32</v>
      </c>
      <c r="G83" s="11">
        <f t="shared" si="24"/>
        <v>16</v>
      </c>
      <c r="H83" s="11">
        <f t="shared" si="25"/>
        <v>16</v>
      </c>
      <c r="I83" s="11">
        <f t="shared" si="26"/>
        <v>16</v>
      </c>
      <c r="J83" s="9">
        <f t="shared" si="27"/>
        <v>16</v>
      </c>
      <c r="K83" s="9">
        <f t="shared" si="28"/>
        <v>16</v>
      </c>
      <c r="L83" s="11">
        <f t="shared" si="29"/>
        <v>16</v>
      </c>
      <c r="M83" s="11">
        <f t="shared" si="30"/>
        <v>16</v>
      </c>
      <c r="N83" s="11">
        <f t="shared" si="31"/>
        <v>8</v>
      </c>
      <c r="O83" s="9">
        <f t="shared" si="32"/>
        <v>16</v>
      </c>
      <c r="P83" s="9">
        <f t="shared" si="33"/>
        <v>16</v>
      </c>
      <c r="Q83" s="11">
        <f t="shared" si="34"/>
        <v>4.444444444444445</v>
      </c>
      <c r="R83" s="11">
        <f t="shared" si="35"/>
        <v>8.88888888888889</v>
      </c>
      <c r="S83" s="11">
        <f t="shared" si="36"/>
        <v>4.444444444444445</v>
      </c>
      <c r="T83" s="9">
        <f t="shared" si="37"/>
        <v>8.88888888888889</v>
      </c>
      <c r="U83" s="9">
        <f t="shared" si="38"/>
        <v>4.444444444444445</v>
      </c>
    </row>
    <row r="84" spans="1:21" ht="12.75">
      <c r="A84" s="12">
        <v>165</v>
      </c>
      <c r="B84" s="11">
        <f t="shared" si="19"/>
        <v>11</v>
      </c>
      <c r="C84" s="11">
        <f t="shared" si="20"/>
        <v>11</v>
      </c>
      <c r="D84" s="11">
        <f t="shared" si="21"/>
        <v>33</v>
      </c>
      <c r="E84" s="9">
        <f t="shared" si="22"/>
        <v>16.5</v>
      </c>
      <c r="F84" s="9">
        <f t="shared" si="23"/>
        <v>33</v>
      </c>
      <c r="G84" s="11">
        <f t="shared" si="24"/>
        <v>16.5</v>
      </c>
      <c r="H84" s="11">
        <f t="shared" si="25"/>
        <v>16.5</v>
      </c>
      <c r="I84" s="11">
        <f t="shared" si="26"/>
        <v>16.5</v>
      </c>
      <c r="J84" s="9">
        <f t="shared" si="27"/>
        <v>16.5</v>
      </c>
      <c r="K84" s="9">
        <f t="shared" si="28"/>
        <v>16.5</v>
      </c>
      <c r="L84" s="11">
        <f t="shared" si="29"/>
        <v>16.5</v>
      </c>
      <c r="M84" s="11">
        <f t="shared" si="30"/>
        <v>16.5</v>
      </c>
      <c r="N84" s="11">
        <f t="shared" si="31"/>
        <v>8.25</v>
      </c>
      <c r="O84" s="9">
        <f t="shared" si="32"/>
        <v>16.5</v>
      </c>
      <c r="P84" s="9">
        <f t="shared" si="33"/>
        <v>16.5</v>
      </c>
      <c r="Q84" s="11">
        <f t="shared" si="34"/>
        <v>4.583333333333333</v>
      </c>
      <c r="R84" s="11">
        <f t="shared" si="35"/>
        <v>9.166666666666666</v>
      </c>
      <c r="S84" s="11">
        <f t="shared" si="36"/>
        <v>4.583333333333333</v>
      </c>
      <c r="T84" s="9">
        <f t="shared" si="37"/>
        <v>9.166666666666666</v>
      </c>
      <c r="U84" s="9">
        <f t="shared" si="38"/>
        <v>4.583333333333333</v>
      </c>
    </row>
    <row r="85" spans="1:21" ht="12.75">
      <c r="A85" s="12">
        <v>170</v>
      </c>
      <c r="B85" s="11">
        <f t="shared" si="19"/>
        <v>11.333333333333334</v>
      </c>
      <c r="C85" s="11">
        <f t="shared" si="20"/>
        <v>11.333333333333334</v>
      </c>
      <c r="D85" s="11">
        <f t="shared" si="21"/>
        <v>34</v>
      </c>
      <c r="E85" s="9">
        <f t="shared" si="22"/>
        <v>17</v>
      </c>
      <c r="F85" s="9">
        <f t="shared" si="23"/>
        <v>34</v>
      </c>
      <c r="G85" s="11">
        <f t="shared" si="24"/>
        <v>17</v>
      </c>
      <c r="H85" s="11">
        <f t="shared" si="25"/>
        <v>17</v>
      </c>
      <c r="I85" s="11">
        <f t="shared" si="26"/>
        <v>17</v>
      </c>
      <c r="J85" s="9">
        <f t="shared" si="27"/>
        <v>17</v>
      </c>
      <c r="K85" s="9">
        <f t="shared" si="28"/>
        <v>17</v>
      </c>
      <c r="L85" s="11">
        <f t="shared" si="29"/>
        <v>17</v>
      </c>
      <c r="M85" s="11">
        <f t="shared" si="30"/>
        <v>17</v>
      </c>
      <c r="N85" s="11">
        <f t="shared" si="31"/>
        <v>8.5</v>
      </c>
      <c r="O85" s="9">
        <f t="shared" si="32"/>
        <v>17</v>
      </c>
      <c r="P85" s="9">
        <f t="shared" si="33"/>
        <v>17</v>
      </c>
      <c r="Q85" s="11">
        <f t="shared" si="34"/>
        <v>4.722222222222222</v>
      </c>
      <c r="R85" s="11">
        <f t="shared" si="35"/>
        <v>9.444444444444445</v>
      </c>
      <c r="S85" s="11">
        <f t="shared" si="36"/>
        <v>4.722222222222222</v>
      </c>
      <c r="T85" s="9">
        <f t="shared" si="37"/>
        <v>9.444444444444445</v>
      </c>
      <c r="U85" s="9">
        <f t="shared" si="38"/>
        <v>4.722222222222222</v>
      </c>
    </row>
    <row r="86" spans="1:21" ht="12.75">
      <c r="A86" s="12">
        <v>175</v>
      </c>
      <c r="B86" s="11">
        <f t="shared" si="19"/>
        <v>11.666666666666666</v>
      </c>
      <c r="C86" s="11">
        <f t="shared" si="20"/>
        <v>11.666666666666666</v>
      </c>
      <c r="D86" s="11">
        <f t="shared" si="21"/>
        <v>35</v>
      </c>
      <c r="E86" s="9">
        <f t="shared" si="22"/>
        <v>17.5</v>
      </c>
      <c r="F86" s="9">
        <f t="shared" si="23"/>
        <v>35</v>
      </c>
      <c r="G86" s="11">
        <f t="shared" si="24"/>
        <v>17.5</v>
      </c>
      <c r="H86" s="11">
        <f t="shared" si="25"/>
        <v>17.5</v>
      </c>
      <c r="I86" s="11">
        <f t="shared" si="26"/>
        <v>17.5</v>
      </c>
      <c r="J86" s="9">
        <f t="shared" si="27"/>
        <v>17.5</v>
      </c>
      <c r="K86" s="9">
        <f t="shared" si="28"/>
        <v>17.5</v>
      </c>
      <c r="L86" s="11">
        <f t="shared" si="29"/>
        <v>17.5</v>
      </c>
      <c r="M86" s="11">
        <f t="shared" si="30"/>
        <v>17.5</v>
      </c>
      <c r="N86" s="11">
        <f t="shared" si="31"/>
        <v>8.75</v>
      </c>
      <c r="O86" s="9">
        <f t="shared" si="32"/>
        <v>17.5</v>
      </c>
      <c r="P86" s="9">
        <f t="shared" si="33"/>
        <v>17.5</v>
      </c>
      <c r="Q86" s="11">
        <f t="shared" si="34"/>
        <v>4.861111111111111</v>
      </c>
      <c r="R86" s="11">
        <f t="shared" si="35"/>
        <v>9.722222222222221</v>
      </c>
      <c r="S86" s="11">
        <f t="shared" si="36"/>
        <v>4.861111111111111</v>
      </c>
      <c r="T86" s="9">
        <f t="shared" si="37"/>
        <v>9.722222222222221</v>
      </c>
      <c r="U86" s="9">
        <f t="shared" si="38"/>
        <v>4.861111111111111</v>
      </c>
    </row>
    <row r="87" spans="1:21" ht="12.75">
      <c r="A87" s="12">
        <v>180</v>
      </c>
      <c r="B87" s="11">
        <f t="shared" si="19"/>
        <v>12</v>
      </c>
      <c r="C87" s="11">
        <f t="shared" si="20"/>
        <v>12</v>
      </c>
      <c r="D87" s="11">
        <f t="shared" si="21"/>
        <v>36</v>
      </c>
      <c r="E87" s="9">
        <f t="shared" si="22"/>
        <v>18</v>
      </c>
      <c r="F87" s="9">
        <f t="shared" si="23"/>
        <v>36</v>
      </c>
      <c r="G87" s="11">
        <f t="shared" si="24"/>
        <v>18</v>
      </c>
      <c r="H87" s="11">
        <f t="shared" si="25"/>
        <v>18</v>
      </c>
      <c r="I87" s="11">
        <f t="shared" si="26"/>
        <v>18</v>
      </c>
      <c r="J87" s="9">
        <f t="shared" si="27"/>
        <v>18</v>
      </c>
      <c r="K87" s="9">
        <f t="shared" si="28"/>
        <v>18</v>
      </c>
      <c r="L87" s="11">
        <f t="shared" si="29"/>
        <v>18</v>
      </c>
      <c r="M87" s="11">
        <f t="shared" si="30"/>
        <v>18</v>
      </c>
      <c r="N87" s="11">
        <f t="shared" si="31"/>
        <v>9</v>
      </c>
      <c r="O87" s="9">
        <f t="shared" si="32"/>
        <v>18</v>
      </c>
      <c r="P87" s="9">
        <f t="shared" si="33"/>
        <v>18</v>
      </c>
      <c r="Q87" s="11">
        <f t="shared" si="34"/>
        <v>5</v>
      </c>
      <c r="R87" s="11">
        <f t="shared" si="35"/>
        <v>10</v>
      </c>
      <c r="S87" s="11">
        <f t="shared" si="36"/>
        <v>5</v>
      </c>
      <c r="T87" s="9">
        <f t="shared" si="37"/>
        <v>10</v>
      </c>
      <c r="U87" s="9">
        <f t="shared" si="38"/>
        <v>5</v>
      </c>
    </row>
    <row r="88" spans="1:21" ht="12.75">
      <c r="A88" s="12">
        <v>185</v>
      </c>
      <c r="B88" s="11">
        <f t="shared" si="19"/>
        <v>12.333333333333334</v>
      </c>
      <c r="C88" s="11">
        <f t="shared" si="20"/>
        <v>12.333333333333334</v>
      </c>
      <c r="D88" s="11">
        <f t="shared" si="21"/>
        <v>37</v>
      </c>
      <c r="E88" s="9">
        <f t="shared" si="22"/>
        <v>18.5</v>
      </c>
      <c r="F88" s="9">
        <f t="shared" si="23"/>
        <v>37</v>
      </c>
      <c r="G88" s="11">
        <f t="shared" si="24"/>
        <v>18.5</v>
      </c>
      <c r="H88" s="11">
        <f t="shared" si="25"/>
        <v>18.5</v>
      </c>
      <c r="I88" s="11">
        <f t="shared" si="26"/>
        <v>18.5</v>
      </c>
      <c r="J88" s="9">
        <f t="shared" si="27"/>
        <v>18.5</v>
      </c>
      <c r="K88" s="9">
        <f t="shared" si="28"/>
        <v>18.5</v>
      </c>
      <c r="L88" s="11">
        <f t="shared" si="29"/>
        <v>18.5</v>
      </c>
      <c r="M88" s="11">
        <f t="shared" si="30"/>
        <v>18.5</v>
      </c>
      <c r="N88" s="11">
        <f t="shared" si="31"/>
        <v>9.25</v>
      </c>
      <c r="O88" s="9">
        <f t="shared" si="32"/>
        <v>18.5</v>
      </c>
      <c r="P88" s="9">
        <f t="shared" si="33"/>
        <v>18.5</v>
      </c>
      <c r="Q88" s="11">
        <f t="shared" si="34"/>
        <v>5.138888888888889</v>
      </c>
      <c r="R88" s="11">
        <f t="shared" si="35"/>
        <v>10.277777777777779</v>
      </c>
      <c r="S88" s="11">
        <f t="shared" si="36"/>
        <v>5.138888888888889</v>
      </c>
      <c r="T88" s="9">
        <f t="shared" si="37"/>
        <v>10.277777777777779</v>
      </c>
      <c r="U88" s="9">
        <f t="shared" si="38"/>
        <v>5.138888888888889</v>
      </c>
    </row>
    <row r="89" spans="1:21" ht="12.75">
      <c r="A89" s="12">
        <v>190</v>
      </c>
      <c r="B89" s="11">
        <f t="shared" si="19"/>
        <v>12.666666666666666</v>
      </c>
      <c r="C89" s="11">
        <f t="shared" si="20"/>
        <v>12.666666666666666</v>
      </c>
      <c r="D89" s="11">
        <f t="shared" si="21"/>
        <v>38</v>
      </c>
      <c r="E89" s="9">
        <f t="shared" si="22"/>
        <v>19</v>
      </c>
      <c r="F89" s="9">
        <f t="shared" si="23"/>
        <v>38</v>
      </c>
      <c r="G89" s="11">
        <f t="shared" si="24"/>
        <v>19</v>
      </c>
      <c r="H89" s="11">
        <f t="shared" si="25"/>
        <v>19</v>
      </c>
      <c r="I89" s="11">
        <f t="shared" si="26"/>
        <v>19</v>
      </c>
      <c r="J89" s="9">
        <f t="shared" si="27"/>
        <v>19</v>
      </c>
      <c r="K89" s="9">
        <f t="shared" si="28"/>
        <v>19</v>
      </c>
      <c r="L89" s="11">
        <f t="shared" si="29"/>
        <v>19</v>
      </c>
      <c r="M89" s="11">
        <f t="shared" si="30"/>
        <v>19</v>
      </c>
      <c r="N89" s="11">
        <f t="shared" si="31"/>
        <v>9.5</v>
      </c>
      <c r="O89" s="9">
        <f t="shared" si="32"/>
        <v>19</v>
      </c>
      <c r="P89" s="9">
        <f t="shared" si="33"/>
        <v>19</v>
      </c>
      <c r="Q89" s="11">
        <f t="shared" si="34"/>
        <v>5.277777777777778</v>
      </c>
      <c r="R89" s="11">
        <f t="shared" si="35"/>
        <v>10.555555555555555</v>
      </c>
      <c r="S89" s="11">
        <f t="shared" si="36"/>
        <v>5.277777777777778</v>
      </c>
      <c r="T89" s="9">
        <f t="shared" si="37"/>
        <v>10.555555555555555</v>
      </c>
      <c r="U89" s="9">
        <f t="shared" si="38"/>
        <v>5.277777777777778</v>
      </c>
    </row>
    <row r="90" spans="1:21" ht="12.75">
      <c r="A90" s="12">
        <v>195</v>
      </c>
      <c r="B90" s="11">
        <f t="shared" si="19"/>
        <v>13</v>
      </c>
      <c r="C90" s="11">
        <f t="shared" si="20"/>
        <v>13</v>
      </c>
      <c r="D90" s="11">
        <f t="shared" si="21"/>
        <v>39</v>
      </c>
      <c r="E90" s="9">
        <f t="shared" si="22"/>
        <v>19.5</v>
      </c>
      <c r="F90" s="9">
        <f t="shared" si="23"/>
        <v>39</v>
      </c>
      <c r="G90" s="11">
        <f t="shared" si="24"/>
        <v>19.5</v>
      </c>
      <c r="H90" s="11">
        <f t="shared" si="25"/>
        <v>19.5</v>
      </c>
      <c r="I90" s="11">
        <f t="shared" si="26"/>
        <v>19.5</v>
      </c>
      <c r="J90" s="9">
        <f t="shared" si="27"/>
        <v>19.5</v>
      </c>
      <c r="K90" s="9">
        <f t="shared" si="28"/>
        <v>19.5</v>
      </c>
      <c r="L90" s="11">
        <f t="shared" si="29"/>
        <v>19.5</v>
      </c>
      <c r="M90" s="11">
        <f t="shared" si="30"/>
        <v>19.5</v>
      </c>
      <c r="N90" s="11">
        <f t="shared" si="31"/>
        <v>9.75</v>
      </c>
      <c r="O90" s="9">
        <f t="shared" si="32"/>
        <v>19.5</v>
      </c>
      <c r="P90" s="9">
        <f t="shared" si="33"/>
        <v>19.5</v>
      </c>
      <c r="Q90" s="11">
        <f t="shared" si="34"/>
        <v>5.416666666666667</v>
      </c>
      <c r="R90" s="11">
        <f t="shared" si="35"/>
        <v>10.833333333333334</v>
      </c>
      <c r="S90" s="11">
        <f t="shared" si="36"/>
        <v>5.416666666666667</v>
      </c>
      <c r="T90" s="9">
        <f t="shared" si="37"/>
        <v>10.833333333333334</v>
      </c>
      <c r="U90" s="9">
        <f t="shared" si="38"/>
        <v>5.416666666666667</v>
      </c>
    </row>
    <row r="91" spans="1:21" ht="12.75">
      <c r="A91" s="12">
        <v>200</v>
      </c>
      <c r="B91" s="11">
        <f t="shared" si="19"/>
        <v>13.333333333333334</v>
      </c>
      <c r="C91" s="11">
        <f t="shared" si="20"/>
        <v>13.333333333333334</v>
      </c>
      <c r="D91" s="11">
        <f t="shared" si="21"/>
        <v>40</v>
      </c>
      <c r="E91" s="9">
        <f t="shared" si="22"/>
        <v>20</v>
      </c>
      <c r="F91" s="9">
        <f t="shared" si="23"/>
        <v>40</v>
      </c>
      <c r="G91" s="11">
        <f t="shared" si="24"/>
        <v>20</v>
      </c>
      <c r="H91" s="11">
        <f t="shared" si="25"/>
        <v>20</v>
      </c>
      <c r="I91" s="11">
        <f t="shared" si="26"/>
        <v>20</v>
      </c>
      <c r="J91" s="9">
        <f t="shared" si="27"/>
        <v>20</v>
      </c>
      <c r="K91" s="9">
        <f t="shared" si="28"/>
        <v>20</v>
      </c>
      <c r="L91" s="11">
        <f t="shared" si="29"/>
        <v>20</v>
      </c>
      <c r="M91" s="11">
        <f t="shared" si="30"/>
        <v>20</v>
      </c>
      <c r="N91" s="11">
        <f t="shared" si="31"/>
        <v>10</v>
      </c>
      <c r="O91" s="9">
        <f t="shared" si="32"/>
        <v>20</v>
      </c>
      <c r="P91" s="9">
        <f t="shared" si="33"/>
        <v>20</v>
      </c>
      <c r="Q91" s="11">
        <f t="shared" si="34"/>
        <v>5.555555555555555</v>
      </c>
      <c r="R91" s="11">
        <f t="shared" si="35"/>
        <v>11.11111111111111</v>
      </c>
      <c r="S91" s="11">
        <f t="shared" si="36"/>
        <v>5.555555555555555</v>
      </c>
      <c r="T91" s="9">
        <f t="shared" si="37"/>
        <v>11.11111111111111</v>
      </c>
      <c r="U91" s="9">
        <f t="shared" si="38"/>
        <v>5.555555555555555</v>
      </c>
    </row>
    <row r="93" spans="2:21" ht="12.75">
      <c r="B93" s="3" t="s">
        <v>41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</sheetData>
  <mergeCells count="2">
    <mergeCell ref="B93:U93"/>
    <mergeCell ref="A2:T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Bağcılar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parkbahcemuh4</dc:creator>
  <cp:keywords/>
  <dc:description/>
  <cp:lastModifiedBy>Saban</cp:lastModifiedBy>
  <cp:lastPrinted>2006-09-23T05:59:56Z</cp:lastPrinted>
  <dcterms:created xsi:type="dcterms:W3CDTF">2006-05-11T10:21:15Z</dcterms:created>
  <dcterms:modified xsi:type="dcterms:W3CDTF">2006-09-23T06:08:45Z</dcterms:modified>
  <cp:category/>
  <cp:version/>
  <cp:contentType/>
  <cp:contentStatus/>
</cp:coreProperties>
</file>