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<sst xmlns="http://schemas.openxmlformats.org/spreadsheetml/2006/main" count="18" uniqueCount="16">
  <si>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TOPLAM İNŞAAT ALANI(m2)</t>
  </si>
  <si>
    <t>KOLONLARIN DEMİR İHTİYACI(ton)</t>
  </si>
  <si>
    <t>DÖŞEMELERİN DEMİR İHTİYACI</t>
  </si>
  <si>
    <t>KİRİŞLERİN DEMİR İHTİYACI(ton)</t>
  </si>
  <si>
    <t>TEMELİN DEMİR İHTİYACI(ton)</t>
  </si>
  <si>
    <t xml:space="preserve"> TOPLAM DEMİR İHTİYACI(ton)</t>
  </si>
  <si>
    <t>KOLONLARIN BETON İHTİYACI(m3)</t>
  </si>
  <si>
    <t>KATLARIN BETON İHTİYACI(m3)</t>
  </si>
  <si>
    <t>KİRİŞLERİN BETON İHTİYACI(m3)</t>
  </si>
  <si>
    <t>TEMELİN BETON İHTİYACI(m3)</t>
  </si>
  <si>
    <t>TOPLAM BETON İHTİYACI(m3)</t>
  </si>
  <si>
    <t>BİNANIN DEMİR VE BETON İHTİYACI</t>
  </si>
  <si>
    <t>(GLOBAL)</t>
  </si>
  <si>
    <t>BR FİYAT</t>
  </si>
  <si>
    <t>MALİYET</t>
  </si>
  <si>
    <t>BETONARME BİNALARDA   YAKLAŞIK DEMİR-BETON İHTİYACI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</si>
</sst>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2" max="2" width="23.75390625" style="0" customWidth="1"/>
    <col min="3" max="3" width="12.375" style="0" customWidth="1"/>
    <col min="5" max="5" width="11.00390625" style="0" customWidth="1"/>
  </cols>
  <sheetData>
    <row r="2" spans="1:5" ht="12.75">
      <c r="A2" s="13" t="s">
        <v>15</v>
      </c>
      <c r="B2" s="13"/>
      <c r="C2" s="13"/>
      <c r="D2" s="13"/>
      <c r="E2" s="13"/>
    </row>
    <row r="3" spans="1:5" ht="12.75">
      <c r="A3" s="1"/>
      <c r="B3" s="1"/>
      <c r="C3" s="1"/>
      <c r="D3" s="1"/>
      <c r="E3" s="1"/>
    </row>
    <row r="4" spans="1:5" ht="15.75">
      <c r="A4" s="12" t="s">
        <v>0</v>
      </c>
      <c r="B4" s="12"/>
      <c r="C4" s="12">
        <v>500</v>
      </c>
      <c r="D4" s="1"/>
      <c r="E4" s="1"/>
    </row>
    <row r="5" spans="1:5" ht="12.75">
      <c r="A5" s="11" t="s">
        <v>11</v>
      </c>
      <c r="B5" s="11"/>
      <c r="C5" s="11" t="s">
        <v>12</v>
      </c>
      <c r="D5" s="2" t="s">
        <v>13</v>
      </c>
      <c r="E5" s="3" t="s">
        <v>14</v>
      </c>
    </row>
    <row r="6" spans="1:5" ht="12.75">
      <c r="A6" s="7" t="s">
        <v>1</v>
      </c>
      <c r="B6" s="7"/>
      <c r="C6" s="3">
        <f>C4*0.014</f>
        <v>7</v>
      </c>
      <c r="D6" s="2">
        <v>800</v>
      </c>
      <c r="E6" s="3">
        <f>C6*D6</f>
        <v>5600</v>
      </c>
    </row>
    <row r="7" spans="1:5" ht="12.75">
      <c r="A7" s="7" t="s">
        <v>2</v>
      </c>
      <c r="B7" s="7"/>
      <c r="C7" s="3">
        <f>C4*0.015</f>
        <v>7.5</v>
      </c>
      <c r="D7" s="2">
        <v>800</v>
      </c>
      <c r="E7" s="3">
        <f>C7*D7</f>
        <v>6000</v>
      </c>
    </row>
    <row r="8" spans="1:5" ht="12.75">
      <c r="A8" s="7" t="s">
        <v>3</v>
      </c>
      <c r="B8" s="7"/>
      <c r="C8" s="3">
        <f>C4*0.008</f>
        <v>4</v>
      </c>
      <c r="D8" s="2">
        <v>800</v>
      </c>
      <c r="E8" s="3">
        <f>C8*D8</f>
        <v>3200</v>
      </c>
    </row>
    <row r="9" spans="1:5" ht="12.75">
      <c r="A9" s="7" t="s">
        <v>4</v>
      </c>
      <c r="B9" s="7"/>
      <c r="C9" s="3">
        <f>C4*0.013</f>
        <v>6.5</v>
      </c>
      <c r="D9" s="2">
        <v>800</v>
      </c>
      <c r="E9" s="3">
        <f>C9*D9</f>
        <v>5200</v>
      </c>
    </row>
    <row r="10" spans="1:7" ht="15.75">
      <c r="A10" s="7" t="s">
        <v>5</v>
      </c>
      <c r="B10" s="7"/>
      <c r="C10" s="4">
        <f>SUM(C6:C9)</f>
        <v>25</v>
      </c>
      <c r="D10" s="5">
        <v>800</v>
      </c>
      <c r="E10" s="4">
        <f>C10*D10</f>
        <v>20000</v>
      </c>
      <c r="G10" s="6"/>
    </row>
    <row r="11" spans="1:5" ht="12.75">
      <c r="A11" s="1"/>
      <c r="B11" s="1"/>
      <c r="C11" s="1"/>
      <c r="D11" s="2" t="s">
        <v>13</v>
      </c>
      <c r="E11" s="3" t="s">
        <v>14</v>
      </c>
    </row>
    <row r="12" spans="1:5" ht="12.75">
      <c r="A12" s="8" t="s">
        <v>6</v>
      </c>
      <c r="B12" s="8"/>
      <c r="C12" s="3">
        <f>C4*0.08</f>
        <v>40</v>
      </c>
      <c r="D12" s="2">
        <v>82.6</v>
      </c>
      <c r="E12" s="9">
        <f>C12*D12</f>
        <v>3304</v>
      </c>
    </row>
    <row r="13" spans="1:5" ht="12.75">
      <c r="A13" s="8" t="s">
        <v>7</v>
      </c>
      <c r="B13" s="8"/>
      <c r="C13" s="3">
        <f>C4*0.25</f>
        <v>125</v>
      </c>
      <c r="D13" s="2">
        <v>82.6</v>
      </c>
      <c r="E13" s="9">
        <f>C13*D13</f>
        <v>10325</v>
      </c>
    </row>
    <row r="14" spans="1:5" ht="12.75">
      <c r="A14" s="8" t="s">
        <v>8</v>
      </c>
      <c r="B14" s="8"/>
      <c r="C14" s="3">
        <f>C4*0.07</f>
        <v>35</v>
      </c>
      <c r="D14" s="2">
        <v>82.6</v>
      </c>
      <c r="E14" s="9">
        <f>C14*D14</f>
        <v>2891</v>
      </c>
    </row>
    <row r="15" spans="1:5" ht="12.75">
      <c r="A15" s="8" t="s">
        <v>9</v>
      </c>
      <c r="B15" s="8"/>
      <c r="C15" s="3">
        <f>C4*0.1</f>
        <v>50</v>
      </c>
      <c r="D15" s="2">
        <v>82.6</v>
      </c>
      <c r="E15" s="9">
        <f>C15*D15</f>
        <v>4130</v>
      </c>
    </row>
    <row r="16" spans="1:5" ht="15.75">
      <c r="A16" s="8" t="s">
        <v>10</v>
      </c>
      <c r="B16" s="8"/>
      <c r="C16" s="4">
        <f>SUM(C12:C15)</f>
        <v>250</v>
      </c>
      <c r="D16" s="5">
        <v>82.6</v>
      </c>
      <c r="E16" s="10">
        <f>C16*D16</f>
        <v>20650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cagrı</cp:lastModifiedBy>
  <dcterms:created xsi:type="dcterms:W3CDTF">2005-04-14T09:26:44Z</dcterms:created>
  <dcterms:modified xsi:type="dcterms:W3CDTF">2014-03-04T11:16:26Z</dcterms:modified>
  <cp:category/>
  <cp:version/>
  <cp:contentType/>
  <cp:contentStatus/>
</cp:coreProperties>
</file>