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<sst xmlns="http://schemas.openxmlformats.org/spreadsheetml/2006/main" count="17" uniqueCount="16">
  <si>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</t>
  </si>
  <si>
    <t>L</t>
  </si>
  <si>
    <t>Sak</t>
  </si>
  <si>
    <t>Sgd</t>
  </si>
  <si>
    <t>Sb</t>
  </si>
  <si>
    <t>TRIFAZE MOTOR</t>
  </si>
  <si>
    <t>TRIFAZE İÇ TESİSAT</t>
  </si>
  <si>
    <t>MONOFAZE MOTOR</t>
  </si>
  <si>
    <t>MONOFAZE İÇ TESİSAT</t>
  </si>
  <si>
    <t>KW</t>
  </si>
  <si>
    <t>M</t>
  </si>
  <si>
    <t>mm2</t>
  </si>
  <si>
    <t>seçilenmm2</t>
  </si>
  <si>
    <t>ELEKTRİK TESİSATINDA KABLO KESİT HESABI</t>
  </si>
  <si>
    <t>STANDART KABLO KESİTLERİ:1,1,5,2,5,4,6,10,16,25,35,50,70,95,120</t>
  </si>
  <si>
    <t>Not:*,açık sarı renkler giriş,gül rengi değerler çıkış değerleridir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</si>
</sst>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00000"/>
    <numFmt numFmtId="166" formatCode="0.0"/>
  </numFmts>
  <fonts count="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2"/>
      <name val="Arial Tur"/>
      <family val="0"/>
    </font>
    <font>
      <b/>
      <sz val="14"/>
      <name val="Arial Tur"/>
      <family val="0"/>
    </font>
    <font>
      <sz val="14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2" fillId="6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22.625" style="0" customWidth="1"/>
    <col min="5" max="5" width="10.75390625" style="0" customWidth="1"/>
    <col min="6" max="6" width="11.375" style="0" customWidth="1"/>
  </cols>
  <sheetData>
    <row r="1" spans="1:6" ht="18">
      <c r="A1" s="16" t="s">
        <v>13</v>
      </c>
      <c r="B1" s="17"/>
      <c r="C1" s="17"/>
      <c r="D1" s="17"/>
      <c r="E1" s="17"/>
      <c r="F1" s="17"/>
    </row>
    <row r="3" spans="1:6" ht="12.75">
      <c r="A3" s="18"/>
      <c r="B3" s="20" t="s">
        <v>0</v>
      </c>
      <c r="C3" s="20" t="s">
        <v>1</v>
      </c>
      <c r="D3" s="2" t="s">
        <v>2</v>
      </c>
      <c r="E3" s="3" t="s">
        <v>3</v>
      </c>
      <c r="F3" s="8" t="s">
        <v>4</v>
      </c>
    </row>
    <row r="4" spans="1:6" ht="12.75">
      <c r="A4" s="19"/>
      <c r="B4" s="20" t="s">
        <v>9</v>
      </c>
      <c r="C4" s="20" t="s">
        <v>10</v>
      </c>
      <c r="D4" s="2" t="s">
        <v>11</v>
      </c>
      <c r="E4" s="3" t="s">
        <v>11</v>
      </c>
      <c r="F4" s="8" t="s">
        <v>12</v>
      </c>
    </row>
    <row r="5" spans="1:6" ht="12.75">
      <c r="A5" s="4" t="s">
        <v>5</v>
      </c>
      <c r="B5" s="9">
        <v>138.88</v>
      </c>
      <c r="C5" s="9">
        <v>87</v>
      </c>
      <c r="D5" s="10">
        <f>0.0207*POWER((1.8*B5),1.57)</f>
        <v>120.4183077593983</v>
      </c>
      <c r="E5" s="11">
        <f>(4.2*B5*C5)/1000</f>
        <v>50.74675200000001</v>
      </c>
      <c r="F5" s="12">
        <f>IF(D5&gt;E5,D5,IF(E5&gt;D5,E5,IF(D5=E5,E5)))</f>
        <v>120.4183077593983</v>
      </c>
    </row>
    <row r="6" spans="1:6" ht="12.75">
      <c r="A6" s="5" t="s">
        <v>6</v>
      </c>
      <c r="B6" s="9">
        <v>138.88</v>
      </c>
      <c r="C6" s="9">
        <v>73</v>
      </c>
      <c r="D6" s="10">
        <f>0.0207*POWER((1.8*B6),1.57)</f>
        <v>120.4183077593983</v>
      </c>
      <c r="E6" s="11">
        <f>(8.2*B6*C6)/1000</f>
        <v>83.13356799999998</v>
      </c>
      <c r="F6" s="12">
        <f>IF(D6&gt;E6,D6,IF(E6&gt;D6,E6,IF(D6=E6,E6)))</f>
        <v>120.4183077593983</v>
      </c>
    </row>
    <row r="7" spans="1:6" ht="12.75">
      <c r="A7" s="6" t="s">
        <v>7</v>
      </c>
      <c r="B7" s="9">
        <v>138.88</v>
      </c>
      <c r="C7" s="9">
        <v>65</v>
      </c>
      <c r="D7" s="10">
        <f>0.0207*POWER((4.5*B7),1.57)</f>
        <v>507.52604416953</v>
      </c>
      <c r="E7" s="11">
        <f>(24.6*B7*C7)/1000</f>
        <v>222.06912</v>
      </c>
      <c r="F7" s="12">
        <f>IF(D7&gt;E7,D7,IF(E7&gt;D7,E7,IF(D7=E7,E7)))</f>
        <v>507.52604416953</v>
      </c>
    </row>
    <row r="8" spans="1:6" ht="12.75">
      <c r="A8" s="7" t="s">
        <v>8</v>
      </c>
      <c r="B8" s="9">
        <v>138.88</v>
      </c>
      <c r="C8" s="9">
        <v>58</v>
      </c>
      <c r="D8" s="10">
        <f>0.0207*POWER((4.5*B8),1.57)</f>
        <v>507.52604416953</v>
      </c>
      <c r="E8" s="11">
        <f>(49.3*B8*C8)/1000</f>
        <v>397.11347199999994</v>
      </c>
      <c r="F8" s="12">
        <f>IF(D8&gt;E8,D7,IF(E8&gt;D8,E7,IF(D8=E8,E7)))</f>
        <v>507.52604416953</v>
      </c>
    </row>
    <row r="9" spans="1:6" ht="12.75">
      <c r="A9" s="1"/>
      <c r="B9" s="1"/>
      <c r="C9" s="1"/>
      <c r="D9" s="1"/>
      <c r="E9" s="1"/>
      <c r="F9" s="1"/>
    </row>
    <row r="10" spans="1:6" ht="15">
      <c r="A10" s="14" t="s">
        <v>14</v>
      </c>
      <c r="B10" s="15"/>
      <c r="C10" s="15"/>
      <c r="D10" s="15"/>
      <c r="E10" s="15"/>
      <c r="F10" s="15"/>
    </row>
    <row r="11" spans="1:6" ht="12.75">
      <c r="A11" s="13" t="s">
        <v>15</v>
      </c>
      <c r="B11" s="13"/>
      <c r="C11" s="13"/>
      <c r="D11" s="13"/>
      <c r="E11" s="13"/>
      <c r="F11" s="13"/>
    </row>
  </sheetData>
  <mergeCells count="4">
    <mergeCell ref="A11:F11"/>
    <mergeCell ref="A10:F10"/>
    <mergeCell ref="A1:F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Saban</cp:lastModifiedBy>
  <cp:lastPrinted>2005-09-08T07:38:37Z</cp:lastPrinted>
  <dcterms:created xsi:type="dcterms:W3CDTF">2005-09-08T07:05:14Z</dcterms:created>
  <dcterms:modified xsi:type="dcterms:W3CDTF">2006-09-23T09:42:58Z</dcterms:modified>
  <cp:category/>
  <cp:version/>
  <cp:contentType/>
  <cp:contentStatus/>
</cp:coreProperties>
</file>