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<sst xmlns="http://schemas.openxmlformats.org/spreadsheetml/2006/main" count="68" uniqueCount="59">
  <si>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1-</t>
  </si>
  <si>
    <t>KONUT</t>
  </si>
  <si>
    <t>Floresan lamba</t>
  </si>
  <si>
    <t>GÜÇ(W)</t>
  </si>
  <si>
    <t>Topl.GÜÇ</t>
  </si>
  <si>
    <t>Elektrikli Fan</t>
  </si>
  <si>
    <t>Radyo</t>
  </si>
  <si>
    <t>Flamanlı Lamba</t>
  </si>
  <si>
    <t>Ütü</t>
  </si>
  <si>
    <t>Renkli Televizyon</t>
  </si>
  <si>
    <t>Çamaşır Makinası</t>
  </si>
  <si>
    <t>Buzdolabı</t>
  </si>
  <si>
    <t>Mikrodalga Fırın</t>
  </si>
  <si>
    <t>Bulaşık Makinası</t>
  </si>
  <si>
    <t>Elektrikli Testere</t>
  </si>
  <si>
    <t>Kahve Makinası</t>
  </si>
  <si>
    <t>Tost Makinası</t>
  </si>
  <si>
    <t xml:space="preserve">Klima </t>
  </si>
  <si>
    <t>Fırın</t>
  </si>
  <si>
    <t>6mm Matkap</t>
  </si>
  <si>
    <t>TOPLAM</t>
  </si>
  <si>
    <t>2-</t>
  </si>
  <si>
    <t>Reçme</t>
  </si>
  <si>
    <t>Overlok</t>
  </si>
  <si>
    <t>Dikiş Makinası</t>
  </si>
  <si>
    <t>Paskara</t>
  </si>
  <si>
    <t>Triko Makinesi</t>
  </si>
  <si>
    <t>Örme Makinesi</t>
  </si>
  <si>
    <t>S.TEKSTİL</t>
  </si>
  <si>
    <t>Klima</t>
  </si>
  <si>
    <t>TOPL</t>
  </si>
  <si>
    <t>3-</t>
  </si>
  <si>
    <t>Yaklaşık Yöntem</t>
  </si>
  <si>
    <t>Grosmarket</t>
  </si>
  <si>
    <t>İşhanı</t>
  </si>
  <si>
    <t>Konut</t>
  </si>
  <si>
    <t>Büro</t>
  </si>
  <si>
    <t>4-</t>
  </si>
  <si>
    <t>(W)</t>
  </si>
  <si>
    <t>*Adet</t>
  </si>
  <si>
    <t>*Alan(m2)</t>
  </si>
  <si>
    <t>GÜNEŞ PİLİ HESABI</t>
  </si>
  <si>
    <t>TOPLAM
GÜÇ</t>
  </si>
  <si>
    <t>Güneş
Pili
Verimi</t>
  </si>
  <si>
    <t>%</t>
  </si>
  <si>
    <t>Güneş
Pili
Tipi</t>
  </si>
  <si>
    <t>Mahal
Güneş
Işınımı
Şiddeti</t>
  </si>
  <si>
    <t>W/m2</t>
  </si>
  <si>
    <t>Güneş
Pili
Alanı</t>
  </si>
  <si>
    <t>m2</t>
  </si>
  <si>
    <t>silisyum</t>
  </si>
  <si>
    <t>Kullanılan Diğer cihazlar: 1-12-24 V-100/150 A.h AKÜ</t>
  </si>
  <si>
    <t>EURO</t>
  </si>
  <si>
    <t>Güneş
Pili
Tesisinin
Amorti
Etme Süresi</t>
  </si>
  <si>
    <t>YIL</t>
  </si>
  <si>
    <t>Güneş
Pili
Tesis 
 Maliyeti</t>
  </si>
  <si>
    <t>2-DC AKIMI 220-380 V AC akıma çeviren inverter   3-Kontrol Panosu</t>
  </si>
  <si>
    <t>Not:*,açık sarı renkler giriş,gül rengi değerler çıkış değerleridir</t>
  </si>
  <si>
    <t>Poli kristal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</si>
</sst>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sz val="14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8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7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22">
      <selection activeCell="K13" sqref="K13"/>
    </sheetView>
  </sheetViews>
  <sheetFormatPr defaultColWidth="9.00390625" defaultRowHeight="12.75"/>
  <cols>
    <col min="1" max="1" width="3.875" style="0" customWidth="1"/>
    <col min="3" max="3" width="13.25390625" style="0" customWidth="1"/>
    <col min="4" max="4" width="12.375" style="0" customWidth="1"/>
    <col min="5" max="5" width="8.875" style="0" customWidth="1"/>
    <col min="6" max="6" width="11.75390625" style="0" customWidth="1"/>
    <col min="7" max="7" width="8.375" style="0" customWidth="1"/>
    <col min="9" max="9" width="6.125" style="0" customWidth="1"/>
    <col min="10" max="10" width="7.625" style="0" customWidth="1"/>
    <col min="11" max="11" width="5.75390625" style="0" customWidth="1"/>
  </cols>
  <sheetData>
    <row r="1" ht="12.75">
      <c r="A1" s="1"/>
    </row>
    <row r="2" spans="2:6" ht="23.25">
      <c r="B2" s="32" t="s">
        <v>41</v>
      </c>
      <c r="C2" s="33"/>
      <c r="D2" s="33"/>
      <c r="E2" s="33"/>
      <c r="F2" s="33"/>
    </row>
    <row r="3" spans="8:13" ht="12.75">
      <c r="H3" s="7"/>
      <c r="I3" s="7"/>
      <c r="J3" s="7"/>
      <c r="K3" s="7"/>
      <c r="L3" s="7"/>
      <c r="M3" s="7"/>
    </row>
    <row r="4" spans="1:13" ht="18">
      <c r="A4" t="s">
        <v>0</v>
      </c>
      <c r="B4" s="25" t="s">
        <v>1</v>
      </c>
      <c r="C4" s="26"/>
      <c r="D4" s="9" t="s">
        <v>3</v>
      </c>
      <c r="E4" s="10" t="s">
        <v>39</v>
      </c>
      <c r="F4" s="9" t="s">
        <v>4</v>
      </c>
      <c r="G4" s="2"/>
      <c r="H4" s="31"/>
      <c r="I4" s="31"/>
      <c r="J4" s="8"/>
      <c r="K4" s="8"/>
      <c r="L4" s="8"/>
      <c r="M4" s="7"/>
    </row>
    <row r="5" spans="2:13" ht="12.75">
      <c r="B5" s="23" t="s">
        <v>2</v>
      </c>
      <c r="C5" s="24"/>
      <c r="D5" s="9">
        <v>30</v>
      </c>
      <c r="E5" s="10">
        <v>20</v>
      </c>
      <c r="F5" s="9">
        <f>D5*E5</f>
        <v>600</v>
      </c>
      <c r="H5" s="8"/>
      <c r="I5" s="8"/>
      <c r="J5" s="8"/>
      <c r="K5" s="8"/>
      <c r="L5" s="8"/>
      <c r="M5" s="7"/>
    </row>
    <row r="6" spans="2:13" ht="12.75">
      <c r="B6" s="23" t="s">
        <v>5</v>
      </c>
      <c r="C6" s="24"/>
      <c r="D6" s="9">
        <v>100</v>
      </c>
      <c r="E6" s="10">
        <v>1</v>
      </c>
      <c r="F6" s="9">
        <f aca="true" t="shared" si="0" ref="F6:F20">D6*E6</f>
        <v>100</v>
      </c>
      <c r="H6" s="8"/>
      <c r="I6" s="8"/>
      <c r="J6" s="8"/>
      <c r="K6" s="8"/>
      <c r="L6" s="8"/>
      <c r="M6" s="7"/>
    </row>
    <row r="7" spans="2:13" ht="12.75">
      <c r="B7" s="23" t="s">
        <v>6</v>
      </c>
      <c r="C7" s="24"/>
      <c r="D7" s="9">
        <v>50</v>
      </c>
      <c r="E7" s="10">
        <v>2</v>
      </c>
      <c r="F7" s="9">
        <f t="shared" si="0"/>
        <v>100</v>
      </c>
      <c r="H7" s="8"/>
      <c r="I7" s="8"/>
      <c r="J7" s="8"/>
      <c r="K7" s="8"/>
      <c r="L7" s="8"/>
      <c r="M7" s="7"/>
    </row>
    <row r="8" spans="2:13" ht="12.75">
      <c r="B8" s="23" t="s">
        <v>7</v>
      </c>
      <c r="C8" s="24"/>
      <c r="D8" s="9">
        <v>60</v>
      </c>
      <c r="E8" s="10">
        <v>5</v>
      </c>
      <c r="F8" s="9">
        <f t="shared" si="0"/>
        <v>300</v>
      </c>
      <c r="H8" s="8"/>
      <c r="I8" s="8"/>
      <c r="J8" s="8"/>
      <c r="K8" s="8"/>
      <c r="L8" s="8"/>
      <c r="M8" s="7"/>
    </row>
    <row r="9" spans="2:13" ht="12.75">
      <c r="B9" s="23" t="s">
        <v>8</v>
      </c>
      <c r="C9" s="24"/>
      <c r="D9" s="9">
        <v>1200</v>
      </c>
      <c r="E9" s="10">
        <v>1</v>
      </c>
      <c r="F9" s="9">
        <f t="shared" si="0"/>
        <v>1200</v>
      </c>
      <c r="H9" s="8"/>
      <c r="I9" s="8"/>
      <c r="J9" s="8"/>
      <c r="K9" s="8"/>
      <c r="L9" s="8"/>
      <c r="M9" s="7"/>
    </row>
    <row r="10" spans="2:13" ht="12.75">
      <c r="B10" s="23" t="s">
        <v>9</v>
      </c>
      <c r="C10" s="24"/>
      <c r="D10" s="9">
        <v>300</v>
      </c>
      <c r="E10" s="10">
        <v>2</v>
      </c>
      <c r="F10" s="9">
        <f t="shared" si="0"/>
        <v>600</v>
      </c>
      <c r="H10" s="8"/>
      <c r="I10" s="8"/>
      <c r="J10" s="8"/>
      <c r="K10" s="8"/>
      <c r="L10" s="8"/>
      <c r="M10" s="7"/>
    </row>
    <row r="11" spans="2:13" ht="12.75">
      <c r="B11" s="23" t="s">
        <v>10</v>
      </c>
      <c r="C11" s="24"/>
      <c r="D11" s="9">
        <v>3500</v>
      </c>
      <c r="E11" s="10">
        <v>2</v>
      </c>
      <c r="F11" s="9">
        <f t="shared" si="0"/>
        <v>7000</v>
      </c>
      <c r="H11" s="8"/>
      <c r="I11" s="8"/>
      <c r="J11" s="8"/>
      <c r="K11" s="8"/>
      <c r="L11" s="8"/>
      <c r="M11" s="7"/>
    </row>
    <row r="12" spans="2:13" ht="12.75">
      <c r="B12" s="23" t="s">
        <v>11</v>
      </c>
      <c r="C12" s="24"/>
      <c r="D12" s="9">
        <v>200</v>
      </c>
      <c r="E12" s="10">
        <v>2</v>
      </c>
      <c r="F12" s="9">
        <f t="shared" si="0"/>
        <v>400</v>
      </c>
      <c r="H12" s="8"/>
      <c r="I12" s="8"/>
      <c r="J12" s="8"/>
      <c r="K12" s="8"/>
      <c r="L12" s="8"/>
      <c r="M12" s="7"/>
    </row>
    <row r="13" spans="2:13" ht="12.75">
      <c r="B13" s="23" t="s">
        <v>12</v>
      </c>
      <c r="C13" s="24"/>
      <c r="D13" s="9">
        <v>700</v>
      </c>
      <c r="E13" s="10">
        <v>1</v>
      </c>
      <c r="F13" s="9">
        <f t="shared" si="0"/>
        <v>700</v>
      </c>
      <c r="H13" s="8"/>
      <c r="I13" s="8"/>
      <c r="J13" s="8"/>
      <c r="K13" s="8"/>
      <c r="L13" s="8"/>
      <c r="M13" s="7"/>
    </row>
    <row r="14" spans="2:13" ht="12.75">
      <c r="B14" s="23" t="s">
        <v>13</v>
      </c>
      <c r="C14" s="24"/>
      <c r="D14" s="9">
        <v>2000</v>
      </c>
      <c r="E14" s="10">
        <v>1</v>
      </c>
      <c r="F14" s="9">
        <f t="shared" si="0"/>
        <v>2000</v>
      </c>
      <c r="H14" s="8"/>
      <c r="I14" s="8"/>
      <c r="J14" s="8"/>
      <c r="K14" s="8"/>
      <c r="L14" s="8"/>
      <c r="M14" s="7"/>
    </row>
    <row r="15" spans="2:13" ht="12.75">
      <c r="B15" s="23" t="s">
        <v>14</v>
      </c>
      <c r="C15" s="24"/>
      <c r="D15" s="9">
        <v>2000</v>
      </c>
      <c r="E15" s="10">
        <v>1</v>
      </c>
      <c r="F15" s="9">
        <f t="shared" si="0"/>
        <v>2000</v>
      </c>
      <c r="H15" s="8"/>
      <c r="I15" s="8"/>
      <c r="J15" s="8"/>
      <c r="K15" s="8"/>
      <c r="L15" s="8"/>
      <c r="M15" s="7"/>
    </row>
    <row r="16" spans="2:13" ht="12.75">
      <c r="B16" s="23" t="s">
        <v>15</v>
      </c>
      <c r="C16" s="24"/>
      <c r="D16" s="9">
        <v>1000</v>
      </c>
      <c r="E16" s="10">
        <v>1</v>
      </c>
      <c r="F16" s="9">
        <f t="shared" si="0"/>
        <v>1000</v>
      </c>
      <c r="H16" s="8"/>
      <c r="I16" s="8"/>
      <c r="J16" s="8"/>
      <c r="K16" s="8"/>
      <c r="L16" s="8"/>
      <c r="M16" s="7"/>
    </row>
    <row r="17" spans="2:13" ht="12.75">
      <c r="B17" s="23" t="s">
        <v>16</v>
      </c>
      <c r="C17" s="24"/>
      <c r="D17" s="9">
        <v>1100</v>
      </c>
      <c r="E17" s="10">
        <v>1</v>
      </c>
      <c r="F17" s="9">
        <f t="shared" si="0"/>
        <v>1100</v>
      </c>
      <c r="H17" s="8"/>
      <c r="I17" s="8"/>
      <c r="J17" s="8"/>
      <c r="K17" s="8"/>
      <c r="L17" s="8"/>
      <c r="M17" s="7"/>
    </row>
    <row r="18" spans="2:13" ht="12.75">
      <c r="B18" s="23" t="s">
        <v>17</v>
      </c>
      <c r="C18" s="24"/>
      <c r="D18" s="9">
        <v>2000</v>
      </c>
      <c r="E18" s="10">
        <v>1</v>
      </c>
      <c r="F18" s="9">
        <f t="shared" si="0"/>
        <v>2000</v>
      </c>
      <c r="H18" s="7"/>
      <c r="I18" s="7"/>
      <c r="J18" s="7"/>
      <c r="K18" s="7"/>
      <c r="L18" s="7"/>
      <c r="M18" s="7"/>
    </row>
    <row r="19" spans="2:6" ht="12.75">
      <c r="B19" s="23" t="s">
        <v>18</v>
      </c>
      <c r="C19" s="24"/>
      <c r="D19" s="9">
        <v>1200</v>
      </c>
      <c r="E19" s="10">
        <v>1</v>
      </c>
      <c r="F19" s="9">
        <f t="shared" si="0"/>
        <v>1200</v>
      </c>
    </row>
    <row r="20" spans="2:6" ht="12.75">
      <c r="B20" s="23" t="s">
        <v>19</v>
      </c>
      <c r="C20" s="24"/>
      <c r="D20" s="9">
        <v>1500</v>
      </c>
      <c r="E20" s="10">
        <v>1</v>
      </c>
      <c r="F20" s="9">
        <f t="shared" si="0"/>
        <v>1500</v>
      </c>
    </row>
    <row r="21" spans="5:6" ht="12.75">
      <c r="E21" s="5" t="s">
        <v>20</v>
      </c>
      <c r="F21" s="9">
        <f>SUM(F5:F20)</f>
        <v>21800</v>
      </c>
    </row>
    <row r="22" spans="1:10" ht="18">
      <c r="A22" t="s">
        <v>21</v>
      </c>
      <c r="B22" s="19" t="s">
        <v>32</v>
      </c>
      <c r="C22" s="20"/>
      <c r="D22" s="20"/>
      <c r="E22" s="21"/>
      <c r="G22" s="8"/>
      <c r="H22" s="8"/>
      <c r="I22" s="8"/>
      <c r="J22" s="8"/>
    </row>
    <row r="23" spans="2:10" ht="12.75">
      <c r="B23" s="29"/>
      <c r="C23" s="30"/>
      <c r="D23" s="6" t="s">
        <v>40</v>
      </c>
      <c r="E23" s="4" t="s">
        <v>3</v>
      </c>
      <c r="G23" s="8"/>
      <c r="H23" s="12"/>
      <c r="I23" s="12"/>
      <c r="J23" s="8"/>
    </row>
    <row r="24" spans="2:10" ht="12.75">
      <c r="B24" s="29" t="s">
        <v>33</v>
      </c>
      <c r="C24" s="30"/>
      <c r="D24" s="3">
        <v>500</v>
      </c>
      <c r="E24" s="4">
        <f>D24*55</f>
        <v>27500</v>
      </c>
      <c r="G24" s="8"/>
      <c r="H24" s="8"/>
      <c r="I24" s="8"/>
      <c r="J24" s="8"/>
    </row>
    <row r="25" spans="2:10" ht="12.75">
      <c r="B25" s="29" t="s">
        <v>34</v>
      </c>
      <c r="C25" s="30"/>
      <c r="D25" s="3">
        <v>400</v>
      </c>
      <c r="E25" s="4">
        <f>D25*30</f>
        <v>12000</v>
      </c>
      <c r="G25" s="8"/>
      <c r="H25" s="8"/>
      <c r="I25" s="13"/>
      <c r="J25" s="8"/>
    </row>
    <row r="26" spans="2:10" ht="12.75">
      <c r="B26" s="29" t="s">
        <v>35</v>
      </c>
      <c r="C26" s="30"/>
      <c r="D26" s="3">
        <v>350</v>
      </c>
      <c r="E26" s="4">
        <f>D26*70</f>
        <v>24500</v>
      </c>
      <c r="G26" s="8"/>
      <c r="H26" s="8"/>
      <c r="I26" s="8"/>
      <c r="J26" s="8"/>
    </row>
    <row r="27" spans="2:5" ht="12.75">
      <c r="B27" s="29" t="s">
        <v>36</v>
      </c>
      <c r="C27" s="30"/>
      <c r="D27" s="3">
        <v>600</v>
      </c>
      <c r="E27" s="4">
        <f>D27*15</f>
        <v>9000</v>
      </c>
    </row>
    <row r="28" spans="1:6" ht="18">
      <c r="A28" t="s">
        <v>31</v>
      </c>
      <c r="B28" s="27" t="s">
        <v>28</v>
      </c>
      <c r="C28" s="28"/>
      <c r="D28" s="9" t="s">
        <v>3</v>
      </c>
      <c r="E28" s="10" t="s">
        <v>39</v>
      </c>
      <c r="F28" s="9" t="s">
        <v>4</v>
      </c>
    </row>
    <row r="29" spans="2:6" ht="12.75">
      <c r="B29" s="23" t="s">
        <v>22</v>
      </c>
      <c r="C29" s="24"/>
      <c r="D29" s="9">
        <v>200</v>
      </c>
      <c r="E29" s="10">
        <v>10</v>
      </c>
      <c r="F29" s="9">
        <f>D29*E29</f>
        <v>2000</v>
      </c>
    </row>
    <row r="30" spans="2:6" ht="12.75">
      <c r="B30" s="23" t="s">
        <v>23</v>
      </c>
      <c r="C30" s="24"/>
      <c r="D30" s="9">
        <v>200</v>
      </c>
      <c r="E30" s="10">
        <v>15</v>
      </c>
      <c r="F30" s="9">
        <f aca="true" t="shared" si="1" ref="F30:F40">D30*E30</f>
        <v>3000</v>
      </c>
    </row>
    <row r="31" spans="2:6" ht="12.75">
      <c r="B31" s="23" t="s">
        <v>24</v>
      </c>
      <c r="C31" s="24"/>
      <c r="D31" s="9">
        <v>400</v>
      </c>
      <c r="E31" s="10">
        <v>15</v>
      </c>
      <c r="F31" s="9">
        <f t="shared" si="1"/>
        <v>6000</v>
      </c>
    </row>
    <row r="32" spans="2:6" ht="12.75">
      <c r="B32" s="23" t="s">
        <v>25</v>
      </c>
      <c r="C32" s="24"/>
      <c r="D32" s="9">
        <v>400</v>
      </c>
      <c r="E32" s="10">
        <v>10</v>
      </c>
      <c r="F32" s="9">
        <f t="shared" si="1"/>
        <v>4000</v>
      </c>
    </row>
    <row r="33" spans="2:6" ht="12.75">
      <c r="B33" s="23" t="s">
        <v>26</v>
      </c>
      <c r="C33" s="24"/>
      <c r="D33" s="9">
        <v>5000</v>
      </c>
      <c r="E33" s="10">
        <v>10</v>
      </c>
      <c r="F33" s="9">
        <f t="shared" si="1"/>
        <v>50000</v>
      </c>
    </row>
    <row r="34" spans="2:6" ht="12.75">
      <c r="B34" s="23" t="s">
        <v>27</v>
      </c>
      <c r="C34" s="24"/>
      <c r="D34" s="9">
        <v>3500</v>
      </c>
      <c r="E34" s="10">
        <v>10</v>
      </c>
      <c r="F34" s="9">
        <f t="shared" si="1"/>
        <v>35000</v>
      </c>
    </row>
    <row r="35" spans="2:6" ht="12.75">
      <c r="B35" s="23" t="s">
        <v>29</v>
      </c>
      <c r="C35" s="24"/>
      <c r="D35" s="9">
        <v>2000</v>
      </c>
      <c r="E35" s="10">
        <v>2</v>
      </c>
      <c r="F35" s="9">
        <f t="shared" si="1"/>
        <v>4000</v>
      </c>
    </row>
    <row r="36" spans="2:6" ht="12.75">
      <c r="B36" s="23" t="s">
        <v>11</v>
      </c>
      <c r="C36" s="24"/>
      <c r="D36" s="9">
        <v>200</v>
      </c>
      <c r="E36" s="10">
        <v>2</v>
      </c>
      <c r="F36" s="9">
        <f t="shared" si="1"/>
        <v>400</v>
      </c>
    </row>
    <row r="37" spans="2:6" ht="12.75">
      <c r="B37" s="23" t="s">
        <v>5</v>
      </c>
      <c r="C37" s="24"/>
      <c r="D37" s="9">
        <v>100</v>
      </c>
      <c r="E37" s="10">
        <v>5</v>
      </c>
      <c r="F37" s="9">
        <f t="shared" si="1"/>
        <v>500</v>
      </c>
    </row>
    <row r="38" spans="2:6" ht="12.75">
      <c r="B38" s="23" t="s">
        <v>9</v>
      </c>
      <c r="C38" s="24"/>
      <c r="D38" s="9">
        <v>300</v>
      </c>
      <c r="E38" s="10">
        <v>1</v>
      </c>
      <c r="F38" s="9">
        <f t="shared" si="1"/>
        <v>300</v>
      </c>
    </row>
    <row r="39" spans="2:6" ht="12.75">
      <c r="B39" s="23" t="s">
        <v>7</v>
      </c>
      <c r="C39" s="24"/>
      <c r="D39" s="9">
        <v>60</v>
      </c>
      <c r="E39" s="10">
        <v>100</v>
      </c>
      <c r="F39" s="9">
        <f t="shared" si="1"/>
        <v>6000</v>
      </c>
    </row>
    <row r="40" spans="2:6" ht="12.75">
      <c r="B40" s="23" t="s">
        <v>6</v>
      </c>
      <c r="C40" s="24"/>
      <c r="D40" s="9">
        <v>50</v>
      </c>
      <c r="E40" s="10">
        <v>2</v>
      </c>
      <c r="F40" s="9">
        <f t="shared" si="1"/>
        <v>100</v>
      </c>
    </row>
    <row r="41" spans="5:6" ht="12.75">
      <c r="E41" s="4" t="s">
        <v>30</v>
      </c>
      <c r="F41" s="9">
        <f>SUM(F29:F40)</f>
        <v>111300</v>
      </c>
    </row>
    <row r="44" spans="1:8" ht="76.5">
      <c r="A44" t="s">
        <v>37</v>
      </c>
      <c r="B44" s="15" t="s">
        <v>42</v>
      </c>
      <c r="C44" s="15" t="s">
        <v>46</v>
      </c>
      <c r="D44" s="17" t="s">
        <v>45</v>
      </c>
      <c r="E44" s="15" t="s">
        <v>43</v>
      </c>
      <c r="F44" s="14" t="s">
        <v>48</v>
      </c>
      <c r="G44" s="14" t="s">
        <v>55</v>
      </c>
      <c r="H44" s="14" t="s">
        <v>53</v>
      </c>
    </row>
    <row r="45" spans="2:8" ht="12.75">
      <c r="B45" s="10" t="s">
        <v>38</v>
      </c>
      <c r="C45" s="10" t="s">
        <v>47</v>
      </c>
      <c r="D45" s="18" t="s">
        <v>58</v>
      </c>
      <c r="E45" s="10" t="s">
        <v>44</v>
      </c>
      <c r="F45" s="9" t="s">
        <v>49</v>
      </c>
      <c r="G45" s="9" t="s">
        <v>52</v>
      </c>
      <c r="H45" s="9" t="s">
        <v>54</v>
      </c>
    </row>
    <row r="46" spans="2:8" ht="12.75">
      <c r="B46" s="10">
        <v>5000</v>
      </c>
      <c r="C46" s="16">
        <v>3500</v>
      </c>
      <c r="D46" s="18" t="s">
        <v>50</v>
      </c>
      <c r="E46" s="16">
        <v>15</v>
      </c>
      <c r="F46" s="11">
        <f>B46/(C46*(E46/100))</f>
        <v>9.523809523809524</v>
      </c>
      <c r="G46" s="11"/>
      <c r="H46" s="9"/>
    </row>
    <row r="47" spans="2:8" ht="12.75">
      <c r="B47" s="22" t="s">
        <v>51</v>
      </c>
      <c r="C47" s="22"/>
      <c r="D47" s="22"/>
      <c r="E47" s="22"/>
      <c r="F47" s="22"/>
      <c r="G47" s="22"/>
      <c r="H47" s="22"/>
    </row>
    <row r="48" spans="2:8" ht="12.75">
      <c r="B48" s="22" t="s">
        <v>56</v>
      </c>
      <c r="C48" s="22"/>
      <c r="D48" s="22"/>
      <c r="E48" s="22"/>
      <c r="F48" s="22"/>
      <c r="G48" s="22"/>
      <c r="H48" s="22"/>
    </row>
    <row r="49" ht="12.75">
      <c r="B49" t="s">
        <v>57</v>
      </c>
    </row>
  </sheetData>
  <mergeCells count="40">
    <mergeCell ref="B28:C28"/>
    <mergeCell ref="B26:C26"/>
    <mergeCell ref="B27:C27"/>
    <mergeCell ref="H4:I4"/>
    <mergeCell ref="B20:C20"/>
    <mergeCell ref="B23:C23"/>
    <mergeCell ref="B24:C24"/>
    <mergeCell ref="B25:C25"/>
    <mergeCell ref="B16:C16"/>
    <mergeCell ref="B17:C17"/>
    <mergeCell ref="B47:H47"/>
    <mergeCell ref="B48:H48"/>
    <mergeCell ref="B4:C4"/>
    <mergeCell ref="B5:C5"/>
    <mergeCell ref="B6:C6"/>
    <mergeCell ref="B7:C7"/>
    <mergeCell ref="B8:C8"/>
    <mergeCell ref="B9:C9"/>
    <mergeCell ref="B10:C10"/>
    <mergeCell ref="B11:C11"/>
    <mergeCell ref="B40:C40"/>
    <mergeCell ref="B33:C33"/>
    <mergeCell ref="B34:C34"/>
    <mergeCell ref="B35:C35"/>
    <mergeCell ref="B36:C36"/>
    <mergeCell ref="B39:C39"/>
    <mergeCell ref="B29:C29"/>
    <mergeCell ref="B30:C30"/>
    <mergeCell ref="B31:C31"/>
    <mergeCell ref="B32:C32"/>
    <mergeCell ref="B22:E22"/>
    <mergeCell ref="B2:F2"/>
    <mergeCell ref="B37:C37"/>
    <mergeCell ref="B38:C38"/>
    <mergeCell ref="B18:C18"/>
    <mergeCell ref="B19:C19"/>
    <mergeCell ref="B12:C12"/>
    <mergeCell ref="B13:C13"/>
    <mergeCell ref="B14:C14"/>
    <mergeCell ref="B15:C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Saban</cp:lastModifiedBy>
  <cp:lastPrinted>2006-07-22T14:11:41Z</cp:lastPrinted>
  <dcterms:created xsi:type="dcterms:W3CDTF">2004-06-24T06:48:07Z</dcterms:created>
  <dcterms:modified xsi:type="dcterms:W3CDTF">2006-09-23T09:44:28Z</dcterms:modified>
  <cp:category/>
  <cp:version/>
  <cp:contentType/>
  <cp:contentStatus/>
</cp:coreProperties>
</file>