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<sst xmlns="http://schemas.openxmlformats.org/spreadsheetml/2006/main" count="21" uniqueCount="19">
  <si>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No</t>
  </si>
  <si>
    <t>Kalorifer Tesisat Maliyeti</t>
  </si>
  <si>
    <t>Toplam Maliyet-TL</t>
  </si>
  <si>
    <t>Birim Maliyet-TL</t>
  </si>
  <si>
    <t>Isıtma Alanı-m2</t>
  </si>
  <si>
    <t>Doğalgaz Tesisat Maliyeti</t>
  </si>
  <si>
    <t>Daire Sayısı</t>
  </si>
  <si>
    <t>Kiremit Çatı Kurulumu-TL</t>
  </si>
  <si>
    <t>Membranlı Çatı Kurulumu-TL</t>
  </si>
  <si>
    <t>Çatı Alanı-m2</t>
  </si>
  <si>
    <t>Çelik Çatı Kurulumu-TL</t>
  </si>
  <si>
    <t>Doğalgaz Kolon+ 
Daire Kurulum Maliyeti-TL</t>
  </si>
  <si>
    <t>Doğalgaz Topl.Proje Maliyeti-TL</t>
  </si>
  <si>
    <t>Doğalgaz Kurulum Toplam Maliyet-TL</t>
  </si>
  <si>
    <t xml:space="preserve"> Çatı Kurulum Maliyeti</t>
  </si>
  <si>
    <t>Kazan Kapsitesi kcal/h</t>
  </si>
  <si>
    <t>Kazan Dairesi Maliyeti-TL</t>
  </si>
  <si>
    <t>Kal.Kolon Maliyeti-TL</t>
  </si>
  <si>
    <t>Daire İçi Kal. Tes.Kurulumu-TL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</si>
</sst>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€-2]\ #,##0.00_);[Red]\([$€-2]\ #,##0.00\)"/>
  </numFmts>
  <fonts count="44">
    <font>
      <sz val="10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 Tu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0" fontId="22" fillId="33" borderId="10" xfId="0" applyFont="1" applyFill="1" applyBorder="1" applyAlignment="1">
      <alignment horizontal="center"/>
    </xf>
    <xf numFmtId="0" fontId="23" fillId="34" borderId="11" xfId="0" applyFont="1" applyFill="1" applyBorder="1" applyAlignment="1">
      <alignment horizontal="left"/>
    </xf>
    <xf numFmtId="0" fontId="23" fillId="34" borderId="12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22" fillId="33" borderId="10" xfId="0" applyFont="1" applyFill="1" applyBorder="1" applyAlignment="1">
      <alignment horizontal="left" wrapText="1"/>
    </xf>
    <xf numFmtId="0" fontId="22" fillId="9" borderId="10" xfId="0" applyFont="1" applyFill="1" applyBorder="1" applyAlignment="1">
      <alignment horizontal="left" wrapText="1"/>
    </xf>
    <xf numFmtId="0" fontId="22" fillId="9" borderId="10" xfId="0" applyFont="1" applyFill="1" applyBorder="1" applyAlignment="1">
      <alignment horizontal="center"/>
    </xf>
    <xf numFmtId="0" fontId="22" fillId="15" borderId="10" xfId="0" applyFont="1" applyFill="1" applyBorder="1" applyAlignment="1">
      <alignment horizontal="left" wrapText="1"/>
    </xf>
    <xf numFmtId="0" fontId="22" fillId="15" borderId="10" xfId="0" applyFont="1" applyFill="1" applyBorder="1" applyAlignment="1">
      <alignment horizontal="center"/>
    </xf>
    <xf numFmtId="0" fontId="22" fillId="16" borderId="10" xfId="0" applyFont="1" applyFill="1" applyBorder="1" applyAlignment="1">
      <alignment horizontal="left" wrapText="1"/>
    </xf>
    <xf numFmtId="0" fontId="22" fillId="16" borderId="10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left"/>
    </xf>
    <xf numFmtId="0" fontId="22" fillId="35" borderId="10" xfId="0" applyFont="1" applyFill="1" applyBorder="1" applyAlignment="1">
      <alignment horizontal="center"/>
    </xf>
    <xf numFmtId="0" fontId="22" fillId="12" borderId="10" xfId="0" applyFont="1" applyFill="1" applyBorder="1" applyAlignment="1">
      <alignment horizontal="left" wrapText="1"/>
    </xf>
    <xf numFmtId="0" fontId="22" fillId="12" borderId="10" xfId="0" applyFont="1" applyFill="1" applyBorder="1" applyAlignment="1">
      <alignment horizontal="center"/>
    </xf>
    <xf numFmtId="0" fontId="22" fillId="18" borderId="10" xfId="0" applyFont="1" applyFill="1" applyBorder="1" applyAlignment="1">
      <alignment horizontal="left"/>
    </xf>
    <xf numFmtId="0" fontId="22" fillId="18" borderId="10" xfId="0" applyFont="1" applyFill="1" applyBorder="1" applyAlignment="1">
      <alignment horizontal="center"/>
    </xf>
    <xf numFmtId="0" fontId="22" fillId="36" borderId="10" xfId="0" applyFont="1" applyFill="1" applyBorder="1" applyAlignment="1">
      <alignment horizontal="left" wrapText="1"/>
    </xf>
    <xf numFmtId="0" fontId="22" fillId="36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3" borderId="10" xfId="0" applyFont="1" applyFill="1" applyBorder="1" applyAlignment="1">
      <alignment horizontal="left" wrapText="1"/>
    </xf>
    <xf numFmtId="180" fontId="22" fillId="3" borderId="1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Border="1" applyAlignment="1">
      <alignment/>
    </xf>
    <xf numFmtId="0" fontId="24" fillId="0" borderId="0" xfId="0" applyFont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21"/>
  <sheetViews>
    <sheetView tabSelected="1" zoomScalePageLayoutView="0" workbookViewId="0" topLeftCell="A1">
      <selection activeCell="L8" sqref="L8"/>
    </sheetView>
  </sheetViews>
  <sheetFormatPr defaultColWidth="9.00390625" defaultRowHeight="12.75"/>
  <cols>
    <col min="1" max="1" width="3.625" style="0" customWidth="1"/>
    <col min="2" max="2" width="3.875" style="0" customWidth="1"/>
    <col min="3" max="3" width="32.375" style="0" customWidth="1"/>
    <col min="4" max="4" width="8.875" style="0" customWidth="1"/>
    <col min="5" max="5" width="7.375" style="0" customWidth="1"/>
    <col min="6" max="6" width="4.125" style="0" customWidth="1"/>
    <col min="7" max="7" width="25.125" style="0" customWidth="1"/>
    <col min="8" max="8" width="13.25390625" style="0" customWidth="1"/>
    <col min="9" max="9" width="6.125" style="0" customWidth="1"/>
    <col min="10" max="11" width="7.00390625" style="0" customWidth="1"/>
    <col min="12" max="12" width="6.375" style="0" customWidth="1"/>
    <col min="13" max="13" width="13.00390625" style="0" customWidth="1"/>
    <col min="14" max="14" width="15.375" style="0" customWidth="1"/>
    <col min="15" max="15" width="7.00390625" style="0" customWidth="1"/>
    <col min="16" max="16" width="13.75390625" style="0" customWidth="1"/>
    <col min="17" max="17" width="8.00390625" style="0" customWidth="1"/>
    <col min="18" max="18" width="7.25390625" style="0" customWidth="1"/>
    <col min="19" max="19" width="7.125" style="0" customWidth="1"/>
    <col min="20" max="20" width="6.75390625" style="0" customWidth="1"/>
    <col min="21" max="21" width="5.375" style="1" customWidth="1"/>
    <col min="22" max="22" width="7.25390625" style="0" customWidth="1"/>
    <col min="26" max="26" width="14.375" style="0" hidden="1" customWidth="1"/>
  </cols>
  <sheetData>
    <row r="4" spans="2:8" ht="15">
      <c r="B4" s="3" t="s">
        <v>0</v>
      </c>
      <c r="C4" s="4" t="s">
        <v>1</v>
      </c>
      <c r="D4" s="5"/>
      <c r="E4" s="6"/>
      <c r="F4" s="3" t="s">
        <v>0</v>
      </c>
      <c r="G4" s="4" t="s">
        <v>14</v>
      </c>
      <c r="H4" s="5"/>
    </row>
    <row r="5" spans="2:8" ht="15.75" customHeight="1">
      <c r="B5" s="3">
        <v>1</v>
      </c>
      <c r="C5" s="7" t="s">
        <v>4</v>
      </c>
      <c r="D5" s="3">
        <v>1500</v>
      </c>
      <c r="E5" s="6"/>
      <c r="F5" s="3">
        <v>1</v>
      </c>
      <c r="G5" s="7" t="s">
        <v>9</v>
      </c>
      <c r="H5" s="3">
        <v>100</v>
      </c>
    </row>
    <row r="6" spans="2:8" ht="21" customHeight="1">
      <c r="B6" s="3">
        <v>2</v>
      </c>
      <c r="C6" s="8" t="s">
        <v>15</v>
      </c>
      <c r="D6" s="9">
        <f>D5*140</f>
        <v>210000</v>
      </c>
      <c r="E6" s="6"/>
      <c r="F6" s="3">
        <v>2</v>
      </c>
      <c r="G6" s="10" t="s">
        <v>10</v>
      </c>
      <c r="H6" s="11">
        <f>H5*60</f>
        <v>6000</v>
      </c>
    </row>
    <row r="7" spans="2:8" ht="23.25" customHeight="1">
      <c r="B7" s="3">
        <v>3</v>
      </c>
      <c r="C7" s="12" t="s">
        <v>16</v>
      </c>
      <c r="D7" s="13">
        <f>D6*0.022+10200</f>
        <v>14820</v>
      </c>
      <c r="E7" s="6"/>
      <c r="F7" s="3">
        <v>3</v>
      </c>
      <c r="G7" s="14" t="s">
        <v>7</v>
      </c>
      <c r="H7" s="15">
        <f>H5*25</f>
        <v>2500</v>
      </c>
    </row>
    <row r="8" spans="2:8" ht="26.25" customHeight="1">
      <c r="B8" s="3">
        <v>4</v>
      </c>
      <c r="C8" s="16" t="s">
        <v>17</v>
      </c>
      <c r="D8" s="17">
        <f>D6*0.01+1000</f>
        <v>3100</v>
      </c>
      <c r="E8" s="6"/>
      <c r="F8" s="3">
        <v>4</v>
      </c>
      <c r="G8" s="18" t="s">
        <v>8</v>
      </c>
      <c r="H8" s="19">
        <f>H5*40</f>
        <v>4000</v>
      </c>
    </row>
    <row r="9" spans="2:8" ht="20.25" customHeight="1">
      <c r="B9" s="3">
        <v>5</v>
      </c>
      <c r="C9" s="20" t="s">
        <v>18</v>
      </c>
      <c r="D9" s="21">
        <f>17.5*D5</f>
        <v>26250</v>
      </c>
      <c r="E9" s="6"/>
      <c r="F9" s="6"/>
      <c r="G9" s="6"/>
      <c r="H9" s="6"/>
    </row>
    <row r="10" spans="2:8" ht="18.75" customHeight="1">
      <c r="B10" s="3">
        <v>6</v>
      </c>
      <c r="C10" s="10" t="s">
        <v>2</v>
      </c>
      <c r="D10" s="11">
        <f>SUM(D7:D9)</f>
        <v>44170</v>
      </c>
      <c r="E10" s="6"/>
      <c r="F10" s="22"/>
      <c r="G10" s="22"/>
      <c r="H10" s="22"/>
    </row>
    <row r="11" spans="2:8" ht="17.25" customHeight="1">
      <c r="B11" s="3">
        <v>7</v>
      </c>
      <c r="C11" s="23" t="s">
        <v>3</v>
      </c>
      <c r="D11" s="24">
        <f>D10/D5</f>
        <v>29.446666666666665</v>
      </c>
      <c r="E11" s="6"/>
      <c r="F11" s="25"/>
      <c r="G11" s="26"/>
      <c r="H11" s="26"/>
    </row>
    <row r="12" spans="2:8" ht="15">
      <c r="B12" s="6"/>
      <c r="C12" s="6"/>
      <c r="D12" s="6"/>
      <c r="E12" s="6"/>
      <c r="F12" s="25"/>
      <c r="G12" s="27"/>
      <c r="H12" s="25"/>
    </row>
    <row r="13" spans="2:8" ht="15">
      <c r="B13" s="25"/>
      <c r="C13" s="26"/>
      <c r="D13" s="26"/>
      <c r="E13" s="6"/>
      <c r="F13" s="25"/>
      <c r="G13" s="27"/>
      <c r="H13" s="25"/>
    </row>
    <row r="14" spans="2:8" ht="15">
      <c r="B14" s="25"/>
      <c r="C14" s="27"/>
      <c r="D14" s="25"/>
      <c r="E14" s="28"/>
      <c r="F14" s="25"/>
      <c r="G14" s="29"/>
      <c r="H14" s="25"/>
    </row>
    <row r="15" spans="2:8" ht="15">
      <c r="B15" s="3" t="s">
        <v>0</v>
      </c>
      <c r="C15" s="4" t="s">
        <v>5</v>
      </c>
      <c r="D15" s="5"/>
      <c r="E15" s="28"/>
      <c r="F15" s="25"/>
      <c r="G15" s="29"/>
      <c r="H15" s="25"/>
    </row>
    <row r="16" spans="2:8" ht="15">
      <c r="B16" s="3">
        <v>1</v>
      </c>
      <c r="C16" s="7" t="s">
        <v>6</v>
      </c>
      <c r="D16" s="3">
        <v>5</v>
      </c>
      <c r="E16" s="28"/>
      <c r="F16" s="30"/>
      <c r="G16" s="6"/>
      <c r="H16" s="6"/>
    </row>
    <row r="17" spans="2:8" ht="30">
      <c r="B17" s="3">
        <v>2</v>
      </c>
      <c r="C17" s="8" t="s">
        <v>11</v>
      </c>
      <c r="D17" s="9">
        <f>D16*200</f>
        <v>1000</v>
      </c>
      <c r="E17" s="6"/>
      <c r="F17" s="6"/>
      <c r="G17" s="6"/>
      <c r="H17" s="6"/>
    </row>
    <row r="18" spans="2:8" ht="15">
      <c r="B18" s="3">
        <v>3</v>
      </c>
      <c r="C18" s="8" t="s">
        <v>12</v>
      </c>
      <c r="D18" s="9">
        <v>600</v>
      </c>
      <c r="E18" s="6"/>
      <c r="F18" s="6"/>
      <c r="G18" s="6"/>
      <c r="H18" s="6"/>
    </row>
    <row r="19" spans="2:8" ht="30">
      <c r="B19" s="3">
        <v>4</v>
      </c>
      <c r="C19" s="8" t="s">
        <v>13</v>
      </c>
      <c r="D19" s="9">
        <f>D17+D18</f>
        <v>1600</v>
      </c>
      <c r="E19" s="6"/>
      <c r="F19" s="6"/>
      <c r="G19" s="6"/>
      <c r="H19" s="6"/>
    </row>
    <row r="20" spans="2:8" ht="15.75">
      <c r="B20" s="31"/>
      <c r="C20" s="31"/>
      <c r="D20" s="31"/>
      <c r="E20" s="31"/>
      <c r="F20" s="31"/>
      <c r="G20" s="31"/>
      <c r="H20" s="31"/>
    </row>
    <row r="21" spans="2:8" ht="15">
      <c r="B21" s="2"/>
      <c r="C21" s="2"/>
      <c r="D21" s="2"/>
      <c r="E21" s="2"/>
      <c r="F21" s="2"/>
      <c r="G21" s="2"/>
      <c r="H21" s="2"/>
    </row>
  </sheetData>
  <sheetProtection/>
  <mergeCells count="5">
    <mergeCell ref="C4:D4"/>
    <mergeCell ref="G4:H4"/>
    <mergeCell ref="G11:H11"/>
    <mergeCell ref="C13:D13"/>
    <mergeCell ref="C15:D1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mknmuh3</dc:creator>
  <cp:keywords/>
  <dc:description/>
  <cp:lastModifiedBy>31750845092</cp:lastModifiedBy>
  <cp:lastPrinted>2009-12-31T12:20:08Z</cp:lastPrinted>
  <dcterms:created xsi:type="dcterms:W3CDTF">2009-03-25T06:59:19Z</dcterms:created>
  <dcterms:modified xsi:type="dcterms:W3CDTF">2013-12-25T09:19:43Z</dcterms:modified>
  <cp:category/>
  <cp:version/>
  <cp:contentType/>
  <cp:contentStatus/>
</cp:coreProperties>
</file>